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97" i="9"/>
  <c r="C71" i="4"/>
  <c r="C68"/>
  <c r="C20" i="10" l="1"/>
  <c r="F17"/>
  <c r="C17"/>
  <c r="C13"/>
  <c r="D71" i="4"/>
  <c r="H183" i="2" l="1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13" i="9" s="1"/>
  <c r="AA2" i="1"/>
  <c r="B151" i="11" s="1"/>
  <c r="AA1" i="1"/>
  <c r="C168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F77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E44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H1296" i="2" s="1"/>
  <c r="F26" i="11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 s="1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D68" s="1"/>
  <c r="H1065" i="2" s="1"/>
  <c r="H1055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E30"/>
  <c r="D30"/>
  <c r="H477" i="2" s="1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 s="1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D22"/>
  <c r="H16"/>
  <c r="D92" i="4"/>
  <c r="C9" i="14" s="1"/>
  <c r="C92" i="4"/>
  <c r="H69" i="2" s="1"/>
  <c r="D79" i="4"/>
  <c r="D85" s="1"/>
  <c r="C79"/>
  <c r="C85" s="1"/>
  <c r="D76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 s="1"/>
  <c r="G22"/>
  <c r="G26" s="1"/>
  <c r="H86" i="2" s="1"/>
  <c r="D20" i="4"/>
  <c r="C20"/>
  <c r="H11" i="2" s="1"/>
  <c r="H18" i="4"/>
  <c r="G18"/>
  <c r="H79" i="2" s="1"/>
  <c r="F148" i="11"/>
  <c r="N30" i="8"/>
  <c r="H777" i="2"/>
  <c r="G35" i="8"/>
  <c r="J35" s="1"/>
  <c r="K41"/>
  <c r="H698" i="2"/>
  <c r="H17" i="7"/>
  <c r="H332" i="2" s="1"/>
  <c r="H31" i="7"/>
  <c r="H346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 s="1"/>
  <c r="C13" i="7"/>
  <c r="L13" s="1"/>
  <c r="H416" i="2" s="1"/>
  <c r="C149" i="11"/>
  <c r="H1305" i="2"/>
  <c r="H1299"/>
  <c r="E15" i="14"/>
  <c r="H977" i="2"/>
  <c r="E21" i="9"/>
  <c r="H985" i="2"/>
  <c r="C21" i="9"/>
  <c r="H921" i="2"/>
  <c r="H918"/>
  <c r="H1130"/>
  <c r="G17" i="7"/>
  <c r="H310" i="2" s="1"/>
  <c r="E17" i="7"/>
  <c r="H266" i="2"/>
  <c r="J17" i="7"/>
  <c r="H376" i="2" s="1"/>
  <c r="H1334"/>
  <c r="F17" i="7"/>
  <c r="H288" i="2" s="1"/>
  <c r="I17" i="7"/>
  <c r="H354" i="2" s="1"/>
  <c r="C17" i="7"/>
  <c r="H222" i="2" s="1"/>
  <c r="F31" i="7"/>
  <c r="H302" i="2" s="1"/>
  <c r="H862"/>
  <c r="J31" i="7"/>
  <c r="J34" s="1"/>
  <c r="H393" i="2" s="1"/>
  <c r="H218"/>
  <c r="H1178"/>
  <c r="H772"/>
  <c r="H48"/>
  <c r="H1193"/>
  <c r="F107" i="9"/>
  <c r="H1195" i="2"/>
  <c r="E12" i="14"/>
  <c r="D12" s="1"/>
  <c r="H438" i="2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L19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 s="1"/>
  <c r="H577" i="2"/>
  <c r="J40" i="8"/>
  <c r="R40" s="1"/>
  <c r="H907" i="2" s="1"/>
  <c r="P43" i="8"/>
  <c r="H850" i="2" s="1"/>
  <c r="H848"/>
  <c r="Q28" i="8"/>
  <c r="H866" i="2"/>
  <c r="M31" i="7"/>
  <c r="H456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H571"/>
  <c r="H860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E31" i="7"/>
  <c r="H280" i="2" s="1"/>
  <c r="H597"/>
  <c r="E73" i="9"/>
  <c r="H1110" i="2" s="1"/>
  <c r="H507"/>
  <c r="C21" i="6"/>
  <c r="G34" i="4"/>
  <c r="H93" i="2" s="1"/>
  <c r="H134"/>
  <c r="D44" i="6" l="1"/>
  <c r="D46" s="1"/>
  <c r="C1260" i="2"/>
  <c r="C103"/>
  <c r="C188"/>
  <c r="C311"/>
  <c r="C425"/>
  <c r="C527"/>
  <c r="C628"/>
  <c r="C736"/>
  <c r="C262"/>
  <c r="C459"/>
  <c r="C692"/>
  <c r="C812"/>
  <c r="C939"/>
  <c r="C1131"/>
  <c r="C52"/>
  <c r="C413"/>
  <c r="C136"/>
  <c r="C249"/>
  <c r="C373"/>
  <c r="C477"/>
  <c r="C578"/>
  <c r="C678"/>
  <c r="C351"/>
  <c r="C574"/>
  <c r="C765"/>
  <c r="C874"/>
  <c r="C1003"/>
  <c r="C1067"/>
  <c r="C1195"/>
  <c r="C234"/>
  <c r="C296"/>
  <c r="C358"/>
  <c r="C464"/>
  <c r="C514"/>
  <c r="C565"/>
  <c r="C616"/>
  <c r="C666"/>
  <c r="C719"/>
  <c r="C242"/>
  <c r="C328"/>
  <c r="C429"/>
  <c r="C547"/>
  <c r="C662"/>
  <c r="C754"/>
  <c r="C798"/>
  <c r="C858"/>
  <c r="C923"/>
  <c r="C987"/>
  <c r="C1051"/>
  <c r="C1115"/>
  <c r="C1179"/>
  <c r="C1244"/>
  <c r="C20"/>
  <c r="C219"/>
  <c r="C281"/>
  <c r="C342"/>
  <c r="C400"/>
  <c r="C451"/>
  <c r="C502"/>
  <c r="C552"/>
  <c r="C603"/>
  <c r="C653"/>
  <c r="C703"/>
  <c r="C218"/>
  <c r="C307"/>
  <c r="C398"/>
  <c r="C518"/>
  <c r="C635"/>
  <c r="C743"/>
  <c r="C787"/>
  <c r="C842"/>
  <c r="C906"/>
  <c r="C971"/>
  <c r="C1035"/>
  <c r="C1099"/>
  <c r="C1163"/>
  <c r="C1228"/>
  <c r="C1325"/>
  <c r="C203"/>
  <c r="C265"/>
  <c r="C327"/>
  <c r="C388"/>
  <c r="C438"/>
  <c r="C489"/>
  <c r="C539"/>
  <c r="C591"/>
  <c r="C641"/>
  <c r="C691"/>
  <c r="C193"/>
  <c r="C284"/>
  <c r="C374"/>
  <c r="C488"/>
  <c r="C604"/>
  <c r="C723"/>
  <c r="C775"/>
  <c r="C826"/>
  <c r="C890"/>
  <c r="C955"/>
  <c r="C1019"/>
  <c r="C1083"/>
  <c r="C1147"/>
  <c r="C1212"/>
  <c r="C1292"/>
  <c r="J31" i="8"/>
  <c r="H658" i="2" s="1"/>
  <c r="G30" i="8"/>
  <c r="H567" i="2" s="1"/>
  <c r="D43" i="8"/>
  <c r="H490" i="2" s="1"/>
  <c r="G19" i="8"/>
  <c r="J19" s="1"/>
  <c r="E43"/>
  <c r="H520" i="2" s="1"/>
  <c r="F61" i="11"/>
  <c r="H1328" i="2" s="1"/>
  <c r="C79" i="11"/>
  <c r="H1300" i="2" s="1"/>
  <c r="F27" i="11"/>
  <c r="H1326" i="2" s="1"/>
  <c r="H34" i="7"/>
  <c r="H349" i="2" s="1"/>
  <c r="D9" i="14"/>
  <c r="G56" i="4"/>
  <c r="H107" i="2" s="1"/>
  <c r="L18" i="7"/>
  <c r="H421" i="2" s="1"/>
  <c r="H82"/>
  <c r="F34" i="7"/>
  <c r="H305" i="2" s="1"/>
  <c r="D94" i="4"/>
  <c r="H58" i="2"/>
  <c r="D15" i="14"/>
  <c r="H22" i="2"/>
  <c r="D31" i="7"/>
  <c r="E7" i="14"/>
  <c r="G31" i="5"/>
  <c r="H170" i="2" s="1"/>
  <c r="H31" i="5"/>
  <c r="H36" s="1"/>
  <c r="B33" i="10"/>
  <c r="C48" i="8"/>
  <c r="B56" i="6"/>
  <c r="B52" i="5"/>
  <c r="B153" i="11"/>
  <c r="B100" i="4"/>
  <c r="B40" i="7"/>
  <c r="E58" i="9"/>
  <c r="H1098" i="2" s="1"/>
  <c r="H1012"/>
  <c r="H559"/>
  <c r="K43" i="8"/>
  <c r="H700" i="2" s="1"/>
  <c r="H37" i="4"/>
  <c r="H95" s="1"/>
  <c r="D56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37" i="2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J30" i="8"/>
  <c r="H390" i="2"/>
  <c r="H649"/>
  <c r="L17" i="7"/>
  <c r="H420" i="2" s="1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J28" i="8"/>
  <c r="E26" i="9"/>
  <c r="R38" i="8"/>
  <c r="H905" i="2" s="1"/>
  <c r="H239"/>
  <c r="H236"/>
  <c r="I31" i="7"/>
  <c r="D18" i="12" l="1"/>
  <c r="D95" i="4"/>
  <c r="D34" i="7"/>
  <c r="H261" i="2" s="1"/>
  <c r="H258"/>
  <c r="G36" i="5"/>
  <c r="H174" i="2" s="1"/>
  <c r="D42" i="5"/>
  <c r="D45" s="1"/>
  <c r="D33"/>
  <c r="H37"/>
  <c r="D37"/>
  <c r="H942" i="2"/>
  <c r="H1329"/>
  <c r="H33" i="5"/>
  <c r="H548" i="2"/>
  <c r="F43" i="8"/>
  <c r="H550" i="2" s="1"/>
  <c r="G41" i="8"/>
  <c r="H578" i="2" s="1"/>
  <c r="R19" i="8"/>
  <c r="H889" i="2" s="1"/>
  <c r="C95" i="4"/>
  <c r="D6" i="12" s="1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H147"/>
  <c r="H857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R30" i="8"/>
  <c r="H897" i="2" s="1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H42" i="5" l="1"/>
  <c r="D44" s="1"/>
  <c r="G43" i="8"/>
  <c r="H580" i="2" s="1"/>
  <c r="J41" i="8"/>
  <c r="J43" s="1"/>
  <c r="H670" i="2" s="1"/>
  <c r="D8" i="12"/>
  <c r="C42" i="5"/>
  <c r="H153" i="2" s="1"/>
  <c r="C37" i="5"/>
  <c r="D21" i="12" s="1"/>
  <c r="G37" i="5"/>
  <c r="H175" i="2" s="1"/>
  <c r="C6" i="14"/>
  <c r="H72" i="2"/>
  <c r="D16" i="12"/>
  <c r="D20"/>
  <c r="H1135" i="2"/>
  <c r="D19" i="12"/>
  <c r="H1006" i="2"/>
  <c r="E46" i="9"/>
  <c r="H1007" i="2" s="1"/>
  <c r="E6" i="14"/>
  <c r="H125" i="2"/>
  <c r="H896"/>
  <c r="H878"/>
  <c r="Q43" i="8"/>
  <c r="H880" i="2" s="1"/>
  <c r="H371"/>
  <c r="L34" i="7"/>
  <c r="H44" i="5" l="1"/>
  <c r="H45"/>
  <c r="G42"/>
  <c r="H176" i="2" s="1"/>
  <c r="R41" i="8"/>
  <c r="H908" i="2" s="1"/>
  <c r="H668"/>
  <c r="H148"/>
  <c r="C45" i="5"/>
  <c r="H156" i="2" s="1"/>
  <c r="R43" i="8"/>
  <c r="H910" i="2" s="1"/>
  <c r="D6" i="14"/>
  <c r="D24" i="12"/>
  <c r="D22"/>
  <c r="D23"/>
  <c r="E11" i="14"/>
  <c r="D11" s="1"/>
  <c r="H437" i="2"/>
  <c r="G44" i="5" l="1"/>
  <c r="H178" i="2" s="1"/>
  <c r="G45" i="5"/>
  <c r="H179" i="2" s="1"/>
  <c r="C44" i="5"/>
  <c r="H155" i="2" s="1"/>
  <c r="E8" i="14" l="1"/>
  <c r="D8" s="1"/>
</calcChain>
</file>

<file path=xl/sharedStrings.xml><?xml version="1.0" encoding="utf-8"?>
<sst xmlns="http://schemas.openxmlformats.org/spreadsheetml/2006/main" count="4323" uniqueCount="1004">
  <si>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</si>
  <si>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</si>
  <si>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</si>
  <si>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</si>
  <si>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</si>
  <si>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</si>
  <si>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</si>
  <si>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</si>
  <si>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</si>
  <si>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</si>
  <si>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</si>
  <si>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</si>
  <si>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</si>
  <si>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</si>
  <si>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</si>
  <si>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</si>
  <si>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</si>
  <si>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</si>
  <si>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</si>
  <si>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</si>
  <si>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</si>
  <si>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</si>
  <si>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</si>
  <si>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</si>
  <si>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</si>
  <si>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</si>
  <si>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</si>
  <si>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</si>
  <si>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</si>
  <si>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</si>
  <si>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</si>
  <si>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</si>
  <si>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</si>
  <si>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</si>
  <si>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</si>
  <si>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</si>
  <si>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</si>
  <si>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</si>
  <si>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</si>
  <si>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</si>
  <si>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</si>
  <si>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</si>
  <si>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</si>
  <si>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</si>
  <si>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</si>
  <si>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</si>
  <si>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</si>
  <si>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</si>
  <si>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</si>
  <si>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</si>
  <si>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</si>
  <si>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</si>
  <si>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</si>
  <si>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</si>
  <si>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</si>
  <si>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</si>
  <si>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</si>
  <si>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</si>
  <si>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</si>
  <si>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</si>
  <si>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</si>
  <si>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</si>
  <si>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</si>
  <si>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</si>
  <si>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</si>
  <si>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</si>
  <si>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</si>
  <si>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</si>
  <si>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</si>
  <si>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</si>
  <si>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</si>
  <si>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</si>
  <si>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</si>
  <si>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</si>
  <si>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</si>
  <si>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</si>
  <si>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</si>
  <si>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</si>
  <si>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</si>
  <si>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</si>
  <si>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</si>
  <si>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</si>
  <si>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</si>
  <si>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</si>
  <si>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</si>
  <si>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</si>
  <si>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</si>
  <si>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</si>
  <si>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</si>
  <si>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</si>
  <si>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</si>
  <si>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</si>
  <si>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</si>
  <si>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</si>
  <si>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</si>
  <si>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</si>
  <si>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</si>
  <si>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</si>
  <si>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</si>
  <si>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</si>
  <si>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</si>
  <si>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</si>
  <si>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</si>
  <si>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</si>
  <si>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</si>
  <si>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</si>
  <si>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</si>
  <si>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</si>
  <si>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</si>
  <si>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</si>
  <si>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</si>
  <si>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</si>
  <si>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</si>
  <si>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</si>
  <si>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</si>
  <si>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</si>
  <si>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</si>
  <si>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</si>
  <si>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</si>
  <si>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</si>
  <si>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</si>
  <si>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</si>
  <si>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</si>
  <si>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</si>
  <si>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</si>
  <si>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</si>
  <si>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</si>
  <si>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</si>
  <si>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</si>
  <si>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</si>
  <si>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</si>
  <si>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</si>
  <si>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</si>
  <si>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</si>
  <si>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</si>
  <si>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</si>
  <si>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</si>
  <si>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</si>
  <si>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</si>
  <si>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</si>
  <si>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</si>
  <si>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</si>
  <si>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</si>
  <si>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</si>
  <si>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</si>
  <si>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</si>
  <si>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</si>
  <si>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</si>
  <si>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</si>
  <si>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</si>
  <si>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</si>
  <si>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</si>
  <si>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</si>
  <si>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</si>
  <si>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</si>
  <si>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</si>
  <si>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</si>
  <si>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</si>
  <si>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</si>
  <si>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</si>
  <si>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</si>
  <si>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</si>
  <si>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</si>
  <si>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</si>
  <si>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</si>
  <si>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</si>
  <si>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</si>
  <si>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</si>
  <si>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</si>
  <si>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</si>
  <si>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</si>
  <si>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</si>
  <si>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</si>
  <si>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</si>
  <si>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</si>
  <si>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</si>
  <si>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</si>
  <si>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</si>
  <si>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</si>
  <si>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</si>
  <si>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</si>
  <si>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</si>
  <si>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</si>
  <si>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</si>
  <si>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</si>
  <si>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</si>
  <si>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</si>
  <si>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</si>
  <si>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</si>
  <si>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</si>
  <si>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</si>
  <si>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</si>
  <si>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</si>
  <si>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</si>
  <si>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</si>
  <si>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</si>
  <si>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</si>
  <si>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</si>
  <si>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</si>
  <si>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</si>
  <si>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</si>
  <si>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</si>
  <si>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</si>
  <si>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</si>
  <si>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</si>
  <si>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</si>
  <si>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</si>
  <si>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</si>
  <si>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</si>
  <si>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</si>
  <si>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</si>
  <si>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</si>
  <si>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</si>
  <si>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</si>
  <si>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</si>
  <si>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</si>
  <si>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</si>
  <si>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</si>
  <si>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</si>
  <si>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</si>
  <si>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</si>
  <si>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</si>
  <si>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</si>
  <si>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</si>
  <si>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</si>
  <si>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</si>
  <si>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</si>
  <si>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</si>
  <si>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</si>
  <si>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</si>
  <si>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</si>
  <si>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</si>
  <si>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</si>
  <si>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</si>
  <si>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</si>
  <si>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</si>
  <si>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</si>
  <si>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</si>
  <si>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</si>
  <si>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</si>
  <si>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</si>
  <si>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</si>
  <si>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</si>
  <si>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</si>
  <si>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</si>
  <si>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</si>
  <si>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</si>
  <si>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</si>
  <si>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</si>
  <si>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</si>
  <si>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</si>
  <si>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</si>
  <si>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</si>
  <si>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</si>
  <si>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</si>
  <si>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</si>
  <si>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</si>
  <si>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</si>
  <si>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</si>
  <si>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</si>
  <si>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</si>
  <si>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</si>
  <si>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</si>
  <si>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</si>
  <si>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</si>
  <si>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</si>
  <si>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</si>
  <si>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</si>
  <si>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</si>
  <si>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</si>
  <si>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</si>
  <si>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</si>
  <si>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</si>
  <si>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</si>
  <si>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</si>
  <si>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</si>
  <si>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</si>
  <si>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</si>
  <si>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</si>
  <si>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</si>
  <si>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</si>
  <si>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</si>
  <si>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</si>
  <si>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</si>
  <si>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</si>
  <si>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</si>
  <si>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</si>
  <si>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</si>
  <si>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</si>
  <si>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</si>
  <si>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</si>
  <si>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</si>
  <si>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</si>
  <si>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</si>
  <si>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</si>
  <si>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</si>
  <si>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</si>
  <si>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</si>
  <si>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</si>
  <si>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</si>
  <si>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</si>
  <si>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</si>
  <si>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</si>
  <si>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</si>
  <si>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</si>
  <si>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</si>
  <si>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</si>
  <si>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</si>
  <si>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</si>
  <si>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</si>
  <si>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</si>
  <si>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</si>
  <si>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</si>
  <si>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</si>
  <si>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</si>
  <si>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</si>
  <si>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</si>
  <si>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</si>
  <si>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</si>
  <si>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</si>
  <si>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</si>
  <si>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</si>
  <si>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</si>
  <si>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</si>
  <si>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</si>
  <si>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</si>
  <si>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</si>
  <si>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</si>
  <si>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</si>
  <si>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</si>
  <si>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</si>
  <si>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</si>
  <si>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</si>
  <si>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</si>
  <si>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</si>
  <si>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</si>
  <si>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</si>
  <si>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</si>
  <si>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</si>
  <si>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</si>
  <si>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</si>
  <si>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</si>
  <si>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</si>
  <si>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</si>
  <si>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</si>
  <si>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</si>
  <si>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</si>
  <si>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</si>
  <si>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</si>
  <si>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</si>
  <si>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</si>
  <si>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</si>
  <si>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</si>
  <si>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</si>
  <si>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</si>
  <si>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</si>
  <si>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</si>
  <si>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</si>
  <si>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</si>
  <si>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</si>
  <si>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</si>
  <si>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</si>
  <si>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</si>
  <si>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</si>
  <si>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</si>
  <si>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</si>
  <si>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</si>
  <si>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</si>
  <si>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</si>
  <si>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</si>
  <si>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</si>
  <si>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</si>
  <si>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</si>
  <si>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</si>
  <si>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</si>
  <si>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</si>
  <si>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</si>
  <si>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</si>
  <si>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</si>
  <si>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</si>
  <si>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</si>
  <si>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</si>
  <si>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</si>
  <si>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</si>
  <si>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</si>
  <si>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</si>
  <si>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</si>
  <si>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</si>
  <si>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</si>
  <si>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</si>
  <si>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</si>
  <si>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</si>
  <si>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</si>
  <si>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</si>
  <si>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</si>
  <si>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</si>
  <si>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</si>
  <si>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</si>
  <si>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</si>
  <si>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</si>
  <si>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</si>
  <si>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</si>
  <si>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</si>
  <si>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</si>
  <si>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</si>
  <si>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</si>
  <si>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</si>
  <si>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</si>
  <si>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</si>
  <si>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</si>
  <si>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</si>
  <si>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</si>
  <si>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</si>
  <si>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</si>
  <si>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</si>
  <si>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</si>
  <si>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</si>
  <si>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</si>
  <si>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</si>
  <si>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</si>
  <si>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</si>
  <si>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</si>
  <si>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</si>
  <si>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</si>
  <si>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</si>
  <si>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</si>
  <si>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</si>
  <si>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</si>
  <si>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</si>
  <si>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</si>
  <si>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</si>
  <si>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</si>
  <si>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</si>
  <si>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</si>
  <si>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</si>
  <si>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</si>
  <si>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</si>
  <si>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</si>
  <si>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</si>
  <si>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</si>
  <si>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</si>
  <si>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</si>
  <si>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</si>
  <si>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</si>
  <si>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</si>
  <si>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</si>
  <si>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</si>
  <si>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</si>
  <si>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</si>
  <si>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</si>
  <si>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</si>
  <si>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</si>
  <si>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</si>
  <si>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</si>
  <si>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</si>
  <si>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</si>
  <si>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</si>
  <si>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</si>
  <si>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</si>
  <si>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</si>
  <si>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</si>
  <si>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</si>
  <si>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</si>
  <si>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</si>
  <si>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</si>
  <si>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</si>
  <si>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</si>
  <si>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</si>
  <si>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</si>
  <si>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</si>
  <si>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</si>
  <si>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</si>
  <si>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</si>
  <si>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</si>
  <si>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</si>
  <si>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</si>
  <si>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</si>
  <si>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</si>
  <si>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</si>
  <si>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</si>
  <si>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</si>
  <si>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</si>
  <si>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</si>
  <si>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</si>
  <si>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</si>
  <si>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</si>
  <si>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</si>
  <si>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</si>
  <si>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</si>
  <si>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</si>
  <si>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</si>
  <si>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</si>
  <si>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</si>
  <si>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</si>
  <si>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</si>
  <si>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</si>
  <si>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</si>
  <si>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</si>
  <si>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</si>
  <si>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</si>
  <si>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</si>
  <si>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</si>
  <si>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</si>
  <si>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</si>
  <si>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</si>
  <si>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</si>
  <si>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</si>
  <si>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</si>
  <si>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</si>
  <si>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</si>
  <si>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</si>
  <si>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</si>
  <si>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</si>
  <si>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</si>
  <si>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</si>
  <si>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</si>
  <si>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</si>
  <si>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</si>
  <si>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</si>
  <si>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</si>
  <si>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</si>
  <si>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</si>
  <si>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</si>
  <si>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</si>
  <si>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</si>
  <si>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</si>
  <si>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</si>
  <si>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</si>
  <si>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</si>
  <si>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</si>
  <si>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</si>
  <si>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</si>
  <si>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</si>
  <si>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</si>
  <si>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</si>
  <si>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</si>
  <si>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</si>
  <si>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</si>
  <si>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</si>
  <si>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</si>
  <si>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</si>
  <si>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</si>
  <si>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</si>
  <si>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</si>
  <si>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</si>
  <si>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</si>
  <si>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</si>
  <si>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</si>
  <si>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</si>
  <si>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</si>
  <si>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</si>
  <si>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</si>
  <si>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</si>
  <si>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</si>
  <si>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</si>
  <si>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</si>
  <si>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</si>
  <si>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</si>
  <si>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</si>
  <si>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</si>
  <si>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</si>
  <si>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</si>
  <si>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</si>
  <si>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</si>
  <si>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</si>
  <si>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</si>
  <si>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</si>
  <si>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</si>
  <si>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</si>
  <si>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</si>
  <si>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</si>
  <si>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</si>
  <si>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</si>
  <si>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</si>
  <si>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</si>
  <si>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</si>
  <si>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</si>
  <si>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</si>
  <si>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</si>
  <si>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</si>
  <si>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</si>
  <si>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</si>
  <si>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</si>
  <si>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</si>
  <si>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</si>
  <si>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</si>
  <si>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</si>
  <si>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</si>
  <si>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</si>
  <si>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</si>
  <si>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</si>
  <si>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</si>
  <si>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</si>
  <si>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</si>
  <si>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</si>
  <si>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</si>
  <si>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</si>
  <si>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</si>
  <si>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</si>
  <si>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</si>
  <si>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</si>
  <si>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</si>
  <si>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</si>
  <si>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</si>
  <si>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</si>
  <si>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</si>
  <si>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</si>
  <si>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</si>
  <si>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</si>
  <si>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</si>
  <si>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</si>
  <si>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</si>
  <si>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</si>
  <si>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</si>
  <si>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</si>
  <si>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</si>
  <si>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</si>
  <si>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</si>
  <si>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</si>
  <si>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</si>
  <si>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</si>
  <si>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</si>
  <si>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</si>
  <si>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</si>
  <si>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</si>
  <si>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</si>
  <si>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</si>
  <si>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</si>
  <si>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</si>
  <si>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</si>
  <si>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</si>
  <si>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</si>
  <si>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</si>
  <si>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</si>
  <si>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</si>
  <si>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</si>
  <si>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</si>
  <si>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</si>
  <si>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</si>
  <si>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</si>
  <si>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</si>
  <si>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</si>
  <si>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</si>
  <si>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</si>
  <si>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</si>
  <si>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</si>
  <si>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</si>
  <si>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</si>
  <si>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</si>
  <si>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</si>
  <si>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</si>
  <si>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</si>
  <si>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</si>
  <si>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</si>
  <si>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</si>
  <si>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</si>
  <si>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</si>
  <si>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</si>
  <si>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</si>
  <si>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</si>
  <si>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</si>
  <si>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</si>
  <si>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</si>
  <si>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</si>
  <si>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</si>
  <si>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</si>
  <si>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</si>
  <si>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</si>
  <si>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</si>
  <si>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</si>
  <si>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</si>
  <si>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</si>
  <si>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</si>
  <si>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</si>
  <si>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</si>
  <si>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</si>
  <si>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</si>
  <si>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</si>
  <si>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</si>
  <si>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</si>
  <si>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</si>
  <si>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</si>
  <si>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</si>
  <si>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</si>
  <si>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</si>
  <si>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</si>
  <si>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</si>
  <si>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</si>
  <si>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</si>
  <si>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</si>
  <si>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</si>
  <si>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</si>
  <si>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</si>
  <si>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</si>
  <si>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</si>
  <si>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</si>
  <si>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</si>
  <si>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</si>
  <si>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</si>
  <si>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</si>
  <si>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</si>
  <si>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</si>
  <si>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</si>
  <si>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</si>
  <si>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</si>
  <si>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</si>
  <si>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</si>
  <si>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</si>
  <si>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</si>
  <si>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</si>
  <si>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</si>
  <si>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</si>
  <si>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</si>
  <si>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</si>
  <si>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</si>
  <si>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</si>
  <si>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</si>
  <si>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</si>
  <si>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</si>
  <si>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</si>
  <si>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</si>
  <si>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</si>
  <si>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</si>
  <si>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</si>
  <si>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</si>
  <si>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</si>
  <si>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</si>
  <si>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</si>
  <si>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</si>
  <si>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</si>
  <si>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</si>
  <si>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</si>
  <si>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</si>
  <si>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</si>
  <si>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</si>
  <si>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</si>
  <si>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</si>
  <si>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</si>
  <si>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</si>
  <si>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</si>
  <si>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</si>
  <si>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</si>
  <si>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</si>
  <si>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</si>
  <si>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</si>
  <si>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</si>
  <si>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</si>
  <si>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</si>
  <si>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</si>
  <si>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</si>
  <si>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</si>
  <si>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</si>
  <si>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</si>
  <si>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</si>
  <si>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</si>
  <si>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</si>
  <si>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</si>
  <si>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</si>
  <si>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</si>
  <si>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</si>
  <si>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</si>
  <si>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</si>
  <si>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</si>
  <si>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</si>
  <si>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</si>
  <si>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</si>
  <si>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</si>
  <si>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</si>
  <si>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</si>
  <si>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</si>
  <si>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</si>
  <si>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</si>
  <si>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</si>
  <si>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</si>
  <si>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</si>
  <si>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</si>
  <si>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</si>
  <si>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</si>
  <si>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</si>
  <si>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</si>
  <si>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</si>
  <si>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</si>
  <si>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</si>
  <si>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</si>
  <si>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</si>
  <si>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</si>
  <si>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</si>
  <si>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</si>
  <si>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</si>
  <si>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</si>
  <si>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</si>
  <si>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</si>
  <si>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</si>
  <si>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</si>
  <si>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</si>
  <si>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</si>
  <si>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</si>
  <si>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</si>
  <si>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</si>
  <si>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</si>
  <si>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</si>
  <si>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</si>
  <si>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</si>
  <si>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</si>
  <si>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</si>
  <si>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</si>
  <si>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</si>
  <si>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</si>
  <si>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</si>
  <si>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</si>
  <si>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</si>
  <si>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</si>
  <si>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</si>
  <si>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</si>
  <si>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</si>
  <si>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</si>
  <si>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</si>
  <si>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</si>
  <si>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</si>
  <si>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</si>
  <si>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</si>
  <si>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</si>
  <si>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</si>
  <si>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</si>
  <si>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</si>
  <si>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</si>
  <si>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</si>
  <si>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</si>
  <si>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</si>
  <si>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</si>
  <si>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</si>
  <si>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</si>
  <si>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</si>
  <si>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</si>
  <si>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</si>
  <si>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</si>
  <si>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</si>
  <si>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</si>
  <si>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</si>
  <si>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</si>
  <si>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</si>
  <si>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</si>
  <si>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</si>
  <si>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</si>
  <si>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</si>
  <si>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</si>
  <si>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</si>
  <si>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</si>
  <si>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</si>
  <si>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</si>
  <si>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</si>
  <si>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</si>
  <si>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</si>
  <si>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</si>
  <si>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</si>
  <si>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</si>
  <si>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</si>
  <si>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</si>
  <si>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</si>
  <si>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</si>
  <si>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</si>
  <si>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</si>
  <si>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</si>
  <si>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</si>
  <si>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</si>
  <si>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</si>
  <si>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</si>
  <si>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</si>
  <si>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</si>
  <si>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</si>
  <si>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</si>
  <si>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</si>
  <si>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</si>
  <si>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</si>
  <si>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</si>
  <si>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</si>
  <si>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</si>
  <si>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</si>
  <si>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</si>
  <si>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</si>
  <si>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</si>
  <si>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</si>
  <si>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</si>
  <si>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</si>
  <si>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</si>
  <si>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</si>
  <si>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</si>
  <si>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</si>
  <si>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</si>
  <si>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</si>
  <si>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</si>
  <si>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</si>
  <si>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</si>
  <si>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</si>
  <si>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</si>
  <si>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</si>
  <si>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</si>
  <si>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</si>
  <si>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</si>
  <si>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</si>
  <si>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</si>
  <si>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</si>
  <si>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</si>
  <si>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</si>
  <si>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</si>
  <si>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</si>
  <si>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</si>
  <si>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</si>
  <si>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</si>
  <si>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</si>
  <si>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</si>
  <si>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</si>
  <si>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</si>
  <si>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</si>
  <si>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</si>
  <si>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</si>
  <si>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</si>
  <si>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</si>
  <si>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</si>
  <si>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</si>
  <si>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</si>
  <si>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</si>
  <si>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</si>
  <si>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</si>
  <si>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</si>
  <si>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</si>
  <si>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</si>
  <si>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</si>
  <si>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</si>
  <si>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</si>
  <si>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</si>
  <si>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</si>
  <si>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</si>
  <si>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</si>
  <si>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</si>
  <si>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</si>
  <si>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</si>
  <si>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</si>
  <si>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</si>
  <si>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</si>
  <si>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</si>
  <si>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</si>
  <si>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</si>
  <si>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</si>
  <si>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</si>
  <si>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</si>
  <si>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</si>
  <si>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</si>
  <si>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</si>
  <si>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</si>
  <si>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</si>
  <si>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</si>
  <si>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</si>
  <si>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</si>
  <si>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</si>
  <si>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</si>
  <si>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</si>
  <si>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</si>
  <si>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</si>
  <si>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</si>
  <si>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</si>
  <si>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</si>
  <si>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</si>
  <si>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</si>
  <si>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</si>
  <si>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</si>
  <si>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</si>
  <si>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</si>
  <si>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</si>
  <si>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</si>
  <si>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</si>
  <si>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</si>
  <si>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</si>
  <si>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</si>
  <si>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</si>
  <si>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</si>
  <si>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</si>
  <si>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</si>
  <si>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</si>
  <si>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</si>
  <si>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</si>
  <si>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</si>
  <si>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</si>
  <si>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</si>
  <si>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</si>
  <si>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</si>
  <si>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</si>
  <si>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</si>
  <si>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</si>
  <si>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Изп. Директор</t>
  </si>
  <si>
    <t>http://www.infostock.bg/</t>
  </si>
  <si>
    <t>счетоводител</t>
  </si>
  <si>
    <t>БЕСАТУР АД</t>
  </si>
  <si>
    <t>822106430</t>
  </si>
  <si>
    <t>ЕВГЕНИ ЕНЧЕВ</t>
  </si>
  <si>
    <r>
      <t>гр. София</t>
    </r>
    <r>
      <rPr>
        <sz val="9"/>
        <color indexed="63"/>
        <rFont val="Verdana"/>
        <family val="2"/>
        <charset val="204"/>
      </rPr>
      <t>; ул. КНЯЗ А.БАТЕМБЕРГ № 1</t>
    </r>
  </si>
  <si>
    <t>087 783 7712</t>
  </si>
  <si>
    <t>034/445918</t>
  </si>
  <si>
    <t>besaturad@abv.bg</t>
  </si>
  <si>
    <t>https://www.besaturad.com/</t>
  </si>
  <si>
    <t>Сателит Х АД</t>
  </si>
  <si>
    <t>1. К1 Индустриален парк ЕООД</t>
  </si>
  <si>
    <t>1. Асела АД</t>
  </si>
  <si>
    <t>2. РС Сити Спорт ООД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</si>
</sst>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8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45657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45686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Сателит Х АД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45686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992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993</v>
      </c>
    </row>
    <row r="17" spans="1:2">
      <c r="A17" s="7" t="s">
        <v>920</v>
      </c>
      <c r="B17" s="577" t="s">
        <v>994</v>
      </c>
    </row>
    <row r="18" spans="1:2">
      <c r="A18" s="7" t="s">
        <v>919</v>
      </c>
      <c r="B18" s="577" t="s">
        <v>989</v>
      </c>
    </row>
    <row r="19" spans="1:2">
      <c r="A19" s="7" t="s">
        <v>4</v>
      </c>
      <c r="B19" s="577" t="s">
        <v>995</v>
      </c>
    </row>
    <row r="20" spans="1:2">
      <c r="A20" s="7" t="s">
        <v>5</v>
      </c>
      <c r="B20" s="577" t="s">
        <v>995</v>
      </c>
    </row>
    <row r="21" spans="1:2">
      <c r="A21" s="10" t="s">
        <v>6</v>
      </c>
      <c r="B21" s="579" t="s">
        <v>996</v>
      </c>
    </row>
    <row r="22" spans="1:2">
      <c r="A22" s="10" t="s">
        <v>917</v>
      </c>
      <c r="B22" s="579" t="s">
        <v>997</v>
      </c>
    </row>
    <row r="23" spans="1:2">
      <c r="A23" s="10" t="s">
        <v>7</v>
      </c>
      <c r="B23" s="698" t="s">
        <v>998</v>
      </c>
    </row>
    <row r="24" spans="1:2">
      <c r="A24" s="10" t="s">
        <v>918</v>
      </c>
      <c r="B24" s="699" t="s">
        <v>999</v>
      </c>
    </row>
    <row r="25" spans="1:2">
      <c r="A25" s="7" t="s">
        <v>921</v>
      </c>
      <c r="B25" s="700" t="s">
        <v>990</v>
      </c>
    </row>
    <row r="26" spans="1:2">
      <c r="A26" s="10" t="s">
        <v>968</v>
      </c>
      <c r="B26" s="579" t="s">
        <v>1000</v>
      </c>
    </row>
    <row r="27" spans="1:2">
      <c r="A27" s="10" t="s">
        <v>969</v>
      </c>
      <c r="B27" s="579" t="s">
        <v>991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БЕСАТУР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41798</v>
      </c>
      <c r="D6" s="675">
        <f t="shared" ref="D6:D15" si="0">C6-E6</f>
        <v>9</v>
      </c>
      <c r="E6" s="674">
        <f>'1-Баланс'!G95</f>
        <v>41789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3049</v>
      </c>
      <c r="D7" s="675">
        <f t="shared" si="0"/>
        <v>2985</v>
      </c>
      <c r="E7" s="674">
        <f>'1-Баланс'!G18</f>
        <v>64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196</v>
      </c>
      <c r="D8" s="675">
        <f t="shared" si="0"/>
        <v>0</v>
      </c>
      <c r="E8" s="674">
        <f>ABS('2-Отчет за доходите'!C44)-ABS('2-Отчет за доходите'!G44)</f>
        <v>196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265</v>
      </c>
      <c r="D9" s="675">
        <f t="shared" si="0"/>
        <v>0</v>
      </c>
      <c r="E9" s="674">
        <f>'3-Отчет за паричния поток'!C45</f>
        <v>265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335</v>
      </c>
      <c r="D10" s="675">
        <f t="shared" si="0"/>
        <v>0</v>
      </c>
      <c r="E10" s="674">
        <f>'3-Отчет за паричния поток'!C46</f>
        <v>335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3049</v>
      </c>
      <c r="D11" s="675">
        <f t="shared" si="0"/>
        <v>0</v>
      </c>
      <c r="E11" s="674">
        <f>'4-Отчет за собствения капитал'!L34</f>
        <v>3049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1414</v>
      </c>
      <c r="D12" s="675">
        <f t="shared" si="0"/>
        <v>0</v>
      </c>
      <c r="E12" s="674">
        <f>'Справка 5'!C27+'Справка 5'!C97</f>
        <v>1414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6075</v>
      </c>
      <c r="D14" s="675">
        <f t="shared" si="0"/>
        <v>0</v>
      </c>
      <c r="E14" s="674">
        <f>'Справка 5'!C61+'Справка 5'!C131</f>
        <v>6075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0</v>
      </c>
      <c r="D15" s="675">
        <f t="shared" si="0"/>
        <v>0</v>
      </c>
      <c r="E15" s="674">
        <f>'Справка 5'!C148+'Справка 5'!C78</f>
        <v>0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0.1617161716171617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6.4283371597244995E-2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5.0593701600413011E-3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4.6892195798842046E-3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1.0810252170318313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9.6327868852459009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9.6327868852459009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0.88065573770491801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0.10983606557377049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0.24589166159464396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2.8996602708263552E-2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0.92129378662329953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12.705805182026893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0.926838604717929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2074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0.68022302394227618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0.79311663479923522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18.678881388621022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БЕСАТУР АД</v>
      </c>
      <c r="B3" s="105" t="str">
        <f t="shared" ref="B3:B34" si="1">pdeBulstat</f>
        <v>822106430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</v>
      </c>
    </row>
    <row r="4" spans="1:14">
      <c r="A4" s="105" t="str">
        <f t="shared" si="0"/>
        <v>БЕСАТУР АД</v>
      </c>
      <c r="B4" s="105" t="str">
        <f t="shared" si="1"/>
        <v>822106430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БЕСАТУР АД</v>
      </c>
      <c r="B5" s="105" t="str">
        <f t="shared" si="1"/>
        <v>822106430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БЕСАТУР АД</v>
      </c>
      <c r="B6" s="105" t="str">
        <f t="shared" si="1"/>
        <v>822106430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БЕСАТУР АД</v>
      </c>
      <c r="B7" s="105" t="str">
        <f t="shared" si="1"/>
        <v>822106430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БЕСАТУР АД</v>
      </c>
      <c r="B8" s="105" t="str">
        <f t="shared" si="1"/>
        <v>822106430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БЕСАТУР АД</v>
      </c>
      <c r="B9" s="105" t="str">
        <f t="shared" si="1"/>
        <v>822106430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БЕСАТУР АД</v>
      </c>
      <c r="B10" s="105" t="str">
        <f t="shared" si="1"/>
        <v>822106430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0</v>
      </c>
    </row>
    <row r="11" spans="1:14">
      <c r="A11" s="105" t="str">
        <f t="shared" si="0"/>
        <v>БЕСАТУР АД</v>
      </c>
      <c r="B11" s="105" t="str">
        <f t="shared" si="1"/>
        <v>822106430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6</v>
      </c>
    </row>
    <row r="12" spans="1:14">
      <c r="A12" s="105" t="str">
        <f t="shared" si="0"/>
        <v>БЕСАТУР АД</v>
      </c>
      <c r="B12" s="105" t="str">
        <f t="shared" si="1"/>
        <v>822106430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4923</v>
      </c>
    </row>
    <row r="13" spans="1:14">
      <c r="A13" s="105" t="str">
        <f t="shared" si="0"/>
        <v>БЕСАТУР АД</v>
      </c>
      <c r="B13" s="105" t="str">
        <f t="shared" si="1"/>
        <v>822106430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БЕСАТУР АД</v>
      </c>
      <c r="B14" s="105" t="str">
        <f t="shared" si="1"/>
        <v>822106430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БЕСАТУР АД</v>
      </c>
      <c r="B15" s="105" t="str">
        <f t="shared" si="1"/>
        <v>822106430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БЕСАТУР АД</v>
      </c>
      <c r="B16" s="105" t="str">
        <f t="shared" si="1"/>
        <v>822106430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БЕСАТУР АД</v>
      </c>
      <c r="B17" s="105" t="str">
        <f t="shared" si="1"/>
        <v>822106430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БЕСАТУР АД</v>
      </c>
      <c r="B18" s="105" t="str">
        <f t="shared" si="1"/>
        <v>822106430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БЕСАТУР АД</v>
      </c>
      <c r="B19" s="105" t="str">
        <f t="shared" si="1"/>
        <v>822106430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БЕСАТУР АД</v>
      </c>
      <c r="B20" s="105" t="str">
        <f t="shared" si="1"/>
        <v>822106430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БЕСАТУР АД</v>
      </c>
      <c r="B21" s="105" t="str">
        <f t="shared" si="1"/>
        <v>822106430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БЕСАТУР АД</v>
      </c>
      <c r="B22" s="105" t="str">
        <f t="shared" si="1"/>
        <v>822106430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7489</v>
      </c>
    </row>
    <row r="23" spans="1:8">
      <c r="A23" s="105" t="str">
        <f t="shared" si="0"/>
        <v>БЕСАТУР АД</v>
      </c>
      <c r="B23" s="105" t="str">
        <f t="shared" si="1"/>
        <v>822106430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1414</v>
      </c>
    </row>
    <row r="24" spans="1:8">
      <c r="A24" s="105" t="str">
        <f t="shared" si="0"/>
        <v>БЕСАТУР АД</v>
      </c>
      <c r="B24" s="105" t="str">
        <f t="shared" si="1"/>
        <v>822106430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БЕСАТУР АД</v>
      </c>
      <c r="B25" s="105" t="str">
        <f t="shared" si="1"/>
        <v>822106430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6075</v>
      </c>
    </row>
    <row r="26" spans="1:8">
      <c r="A26" s="105" t="str">
        <f t="shared" si="0"/>
        <v>БЕСАТУР АД</v>
      </c>
      <c r="B26" s="105" t="str">
        <f t="shared" si="1"/>
        <v>822106430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БЕСАТУР АД</v>
      </c>
      <c r="B27" s="105" t="str">
        <f t="shared" si="1"/>
        <v>822106430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БЕСАТУР АД</v>
      </c>
      <c r="B28" s="105" t="str">
        <f t="shared" si="1"/>
        <v>822106430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БЕСАТУР АД</v>
      </c>
      <c r="B29" s="105" t="str">
        <f t="shared" si="1"/>
        <v>822106430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БЕСАТУР АД</v>
      </c>
      <c r="B30" s="105" t="str">
        <f t="shared" si="1"/>
        <v>822106430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БЕСАТУР АД</v>
      </c>
      <c r="B31" s="105" t="str">
        <f t="shared" si="1"/>
        <v>822106430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БЕСАТУР АД</v>
      </c>
      <c r="B32" s="105" t="str">
        <f t="shared" si="1"/>
        <v>822106430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БЕСАТУР АД</v>
      </c>
      <c r="B33" s="105" t="str">
        <f t="shared" si="1"/>
        <v>822106430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7489</v>
      </c>
    </row>
    <row r="34" spans="1:8">
      <c r="A34" s="105" t="str">
        <f t="shared" si="0"/>
        <v>БЕСАТУР АД</v>
      </c>
      <c r="B34" s="105" t="str">
        <f t="shared" si="1"/>
        <v>822106430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БЕСАТУР АД</v>
      </c>
      <c r="B35" s="105" t="str">
        <f t="shared" ref="B35:B66" si="4">pdeBulstat</f>
        <v>822106430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БЕСАТУР АД</v>
      </c>
      <c r="B36" s="105" t="str">
        <f t="shared" si="4"/>
        <v>822106430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БЕСАТУР АД</v>
      </c>
      <c r="B37" s="105" t="str">
        <f t="shared" si="4"/>
        <v>822106430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БЕСАТУР АД</v>
      </c>
      <c r="B38" s="105" t="str">
        <f t="shared" si="4"/>
        <v>822106430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БЕСАТУР АД</v>
      </c>
      <c r="B39" s="105" t="str">
        <f t="shared" si="4"/>
        <v>822106430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БЕСАТУР АД</v>
      </c>
      <c r="B40" s="105" t="str">
        <f t="shared" si="4"/>
        <v>822106430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БЕСАТУР АД</v>
      </c>
      <c r="B41" s="105" t="str">
        <f t="shared" si="4"/>
        <v>822106430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12418</v>
      </c>
    </row>
    <row r="42" spans="1:8">
      <c r="A42" s="105" t="str">
        <f t="shared" si="3"/>
        <v>БЕСАТУР АД</v>
      </c>
      <c r="B42" s="105" t="str">
        <f t="shared" si="4"/>
        <v>822106430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БЕСАТУР АД</v>
      </c>
      <c r="B43" s="105" t="str">
        <f t="shared" si="4"/>
        <v>822106430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БЕСАТУР АД</v>
      </c>
      <c r="B44" s="105" t="str">
        <f t="shared" si="4"/>
        <v>822106430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БЕСАТУР АД</v>
      </c>
      <c r="B45" s="105" t="str">
        <f t="shared" si="4"/>
        <v>822106430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БЕСАТУР АД</v>
      </c>
      <c r="B46" s="105" t="str">
        <f t="shared" si="4"/>
        <v>822106430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БЕСАТУР АД</v>
      </c>
      <c r="B47" s="105" t="str">
        <f t="shared" si="4"/>
        <v>822106430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БЕСАТУР АД</v>
      </c>
      <c r="B48" s="105" t="str">
        <f t="shared" si="4"/>
        <v>822106430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БЕСАТУР АД</v>
      </c>
      <c r="B49" s="105" t="str">
        <f t="shared" si="4"/>
        <v>822106430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9358</v>
      </c>
    </row>
    <row r="50" spans="1:8">
      <c r="A50" s="105" t="str">
        <f t="shared" si="3"/>
        <v>БЕСАТУР АД</v>
      </c>
      <c r="B50" s="105" t="str">
        <f t="shared" si="4"/>
        <v>822106430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43</v>
      </c>
    </row>
    <row r="51" spans="1:8">
      <c r="A51" s="105" t="str">
        <f t="shared" si="3"/>
        <v>БЕСАТУР АД</v>
      </c>
      <c r="B51" s="105" t="str">
        <f t="shared" si="4"/>
        <v>822106430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6804</v>
      </c>
    </row>
    <row r="52" spans="1:8">
      <c r="A52" s="105" t="str">
        <f t="shared" si="3"/>
        <v>БЕСАТУР АД</v>
      </c>
      <c r="B52" s="105" t="str">
        <f t="shared" si="4"/>
        <v>822106430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10489</v>
      </c>
    </row>
    <row r="53" spans="1:8">
      <c r="A53" s="105" t="str">
        <f t="shared" si="3"/>
        <v>БЕСАТУР АД</v>
      </c>
      <c r="B53" s="105" t="str">
        <f t="shared" si="4"/>
        <v>822106430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БЕСАТУР АД</v>
      </c>
      <c r="B54" s="105" t="str">
        <f t="shared" si="4"/>
        <v>822106430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БЕСАТУР АД</v>
      </c>
      <c r="B55" s="105" t="str">
        <f t="shared" si="4"/>
        <v>822106430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БЕСАТУР АД</v>
      </c>
      <c r="B56" s="105" t="str">
        <f t="shared" si="4"/>
        <v>822106430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БЕСАТУР АД</v>
      </c>
      <c r="B57" s="105" t="str">
        <f t="shared" si="4"/>
        <v>822106430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26694</v>
      </c>
    </row>
    <row r="58" spans="1:8">
      <c r="A58" s="105" t="str">
        <f t="shared" si="3"/>
        <v>БЕСАТУР АД</v>
      </c>
      <c r="B58" s="105" t="str">
        <f t="shared" si="4"/>
        <v>822106430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2351</v>
      </c>
    </row>
    <row r="59" spans="1:8">
      <c r="A59" s="105" t="str">
        <f t="shared" si="3"/>
        <v>БЕСАТУР АД</v>
      </c>
      <c r="B59" s="105" t="str">
        <f t="shared" si="4"/>
        <v>822106430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БЕСАТУР АД</v>
      </c>
      <c r="B60" s="105" t="str">
        <f t="shared" si="4"/>
        <v>822106430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БЕСАТУР АД</v>
      </c>
      <c r="B61" s="105" t="str">
        <f t="shared" si="4"/>
        <v>822106430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2351</v>
      </c>
    </row>
    <row r="62" spans="1:8">
      <c r="A62" s="105" t="str">
        <f t="shared" si="3"/>
        <v>БЕСАТУР АД</v>
      </c>
      <c r="B62" s="105" t="str">
        <f t="shared" si="4"/>
        <v>822106430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БЕСАТУР АД</v>
      </c>
      <c r="B63" s="105" t="str">
        <f t="shared" si="4"/>
        <v>822106430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БЕСАТУР АД</v>
      </c>
      <c r="B64" s="105" t="str">
        <f t="shared" si="4"/>
        <v>822106430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2351</v>
      </c>
    </row>
    <row r="65" spans="1:8">
      <c r="A65" s="105" t="str">
        <f t="shared" si="3"/>
        <v>БЕСАТУР АД</v>
      </c>
      <c r="B65" s="105" t="str">
        <f t="shared" si="4"/>
        <v>822106430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4</v>
      </c>
    </row>
    <row r="66" spans="1:8">
      <c r="A66" s="105" t="str">
        <f t="shared" si="3"/>
        <v>БЕСАТУР АД</v>
      </c>
      <c r="B66" s="105" t="str">
        <f t="shared" si="4"/>
        <v>822106430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331</v>
      </c>
    </row>
    <row r="67" spans="1:8">
      <c r="A67" s="105" t="str">
        <f t="shared" ref="A67:A98" si="6">pdeName</f>
        <v>БЕСАТУР АД</v>
      </c>
      <c r="B67" s="105" t="str">
        <f t="shared" ref="B67:B98" si="7">pdeBulstat</f>
        <v>822106430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БЕСАТУР АД</v>
      </c>
      <c r="B68" s="105" t="str">
        <f t="shared" si="7"/>
        <v>822106430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БЕСАТУР АД</v>
      </c>
      <c r="B69" s="105" t="str">
        <f t="shared" si="7"/>
        <v>822106430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335</v>
      </c>
    </row>
    <row r="70" spans="1:8">
      <c r="A70" s="105" t="str">
        <f t="shared" si="6"/>
        <v>БЕСАТУР АД</v>
      </c>
      <c r="B70" s="105" t="str">
        <f t="shared" si="7"/>
        <v>822106430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0</v>
      </c>
    </row>
    <row r="71" spans="1:8">
      <c r="A71" s="105" t="str">
        <f t="shared" si="6"/>
        <v>БЕСАТУР АД</v>
      </c>
      <c r="B71" s="105" t="str">
        <f t="shared" si="7"/>
        <v>822106430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29380</v>
      </c>
    </row>
    <row r="72" spans="1:8">
      <c r="A72" s="105" t="str">
        <f t="shared" si="6"/>
        <v>БЕСАТУР АД</v>
      </c>
      <c r="B72" s="105" t="str">
        <f t="shared" si="7"/>
        <v>822106430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41798</v>
      </c>
    </row>
    <row r="73" spans="1:8">
      <c r="A73" s="105" t="str">
        <f t="shared" si="6"/>
        <v>БЕСАТУР АД</v>
      </c>
      <c r="B73" s="105" t="str">
        <f t="shared" si="7"/>
        <v>822106430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64</v>
      </c>
    </row>
    <row r="74" spans="1:8">
      <c r="A74" s="105" t="str">
        <f t="shared" si="6"/>
        <v>БЕСАТУР АД</v>
      </c>
      <c r="B74" s="105" t="str">
        <f t="shared" si="7"/>
        <v>822106430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64</v>
      </c>
    </row>
    <row r="75" spans="1:8">
      <c r="A75" s="105" t="str">
        <f t="shared" si="6"/>
        <v>БЕСАТУР АД</v>
      </c>
      <c r="B75" s="105" t="str">
        <f t="shared" si="7"/>
        <v>822106430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БЕСАТУР АД</v>
      </c>
      <c r="B76" s="105" t="str">
        <f t="shared" si="7"/>
        <v>822106430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БЕСАТУР АД</v>
      </c>
      <c r="B77" s="105" t="str">
        <f t="shared" si="7"/>
        <v>822106430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БЕСАТУР АД</v>
      </c>
      <c r="B78" s="105" t="str">
        <f t="shared" si="7"/>
        <v>822106430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БЕСАТУР АД</v>
      </c>
      <c r="B79" s="105" t="str">
        <f t="shared" si="7"/>
        <v>822106430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64</v>
      </c>
    </row>
    <row r="80" spans="1:8">
      <c r="A80" s="105" t="str">
        <f t="shared" si="6"/>
        <v>БЕСАТУР АД</v>
      </c>
      <c r="B80" s="105" t="str">
        <f t="shared" si="7"/>
        <v>822106430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0</v>
      </c>
    </row>
    <row r="81" spans="1:8">
      <c r="A81" s="105" t="str">
        <f t="shared" si="6"/>
        <v>БЕСАТУР АД</v>
      </c>
      <c r="B81" s="105" t="str">
        <f t="shared" si="7"/>
        <v>822106430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13</v>
      </c>
    </row>
    <row r="82" spans="1:8">
      <c r="A82" s="105" t="str">
        <f t="shared" si="6"/>
        <v>БЕСАТУР АД</v>
      </c>
      <c r="B82" s="105" t="str">
        <f t="shared" si="7"/>
        <v>822106430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480</v>
      </c>
    </row>
    <row r="83" spans="1:8">
      <c r="A83" s="105" t="str">
        <f t="shared" si="6"/>
        <v>БЕСАТУР АД</v>
      </c>
      <c r="B83" s="105" t="str">
        <f t="shared" si="7"/>
        <v>822106430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9</v>
      </c>
    </row>
    <row r="84" spans="1:8">
      <c r="A84" s="105" t="str">
        <f t="shared" si="6"/>
        <v>БЕСАТУР АД</v>
      </c>
      <c r="B84" s="105" t="str">
        <f t="shared" si="7"/>
        <v>822106430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БЕСАТУР АД</v>
      </c>
      <c r="B85" s="105" t="str">
        <f t="shared" si="7"/>
        <v>822106430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471</v>
      </c>
    </row>
    <row r="86" spans="1:8">
      <c r="A86" s="105" t="str">
        <f t="shared" si="6"/>
        <v>БЕСАТУР АД</v>
      </c>
      <c r="B86" s="105" t="str">
        <f t="shared" si="7"/>
        <v>822106430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493</v>
      </c>
    </row>
    <row r="87" spans="1:8">
      <c r="A87" s="105" t="str">
        <f t="shared" si="6"/>
        <v>БЕСАТУР АД</v>
      </c>
      <c r="B87" s="105" t="str">
        <f t="shared" si="7"/>
        <v>822106430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2296</v>
      </c>
    </row>
    <row r="88" spans="1:8">
      <c r="A88" s="105" t="str">
        <f t="shared" si="6"/>
        <v>БЕСАТУР АД</v>
      </c>
      <c r="B88" s="105" t="str">
        <f t="shared" si="7"/>
        <v>822106430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2439</v>
      </c>
    </row>
    <row r="89" spans="1:8">
      <c r="A89" s="105" t="str">
        <f t="shared" si="6"/>
        <v>БЕСАТУР АД</v>
      </c>
      <c r="B89" s="105" t="str">
        <f t="shared" si="7"/>
        <v>822106430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-143</v>
      </c>
    </row>
    <row r="90" spans="1:8">
      <c r="A90" s="105" t="str">
        <f t="shared" si="6"/>
        <v>БЕСАТУР АД</v>
      </c>
      <c r="B90" s="105" t="str">
        <f t="shared" si="7"/>
        <v>822106430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БЕСАТУР АД</v>
      </c>
      <c r="B91" s="105" t="str">
        <f t="shared" si="7"/>
        <v>822106430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196</v>
      </c>
    </row>
    <row r="92" spans="1:8">
      <c r="A92" s="105" t="str">
        <f t="shared" si="6"/>
        <v>БЕСАТУР АД</v>
      </c>
      <c r="B92" s="105" t="str">
        <f t="shared" si="7"/>
        <v>822106430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БЕСАТУР АД</v>
      </c>
      <c r="B93" s="105" t="str">
        <f t="shared" si="7"/>
        <v>822106430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2492</v>
      </c>
    </row>
    <row r="94" spans="1:8">
      <c r="A94" s="105" t="str">
        <f t="shared" si="6"/>
        <v>БЕСАТУР АД</v>
      </c>
      <c r="B94" s="105" t="str">
        <f t="shared" si="7"/>
        <v>822106430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3049</v>
      </c>
    </row>
    <row r="95" spans="1:8">
      <c r="A95" s="105" t="str">
        <f t="shared" si="6"/>
        <v>БЕСАТУР АД</v>
      </c>
      <c r="B95" s="105" t="str">
        <f t="shared" si="7"/>
        <v>822106430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БЕСАТУР АД</v>
      </c>
      <c r="B96" s="105" t="str">
        <f t="shared" si="7"/>
        <v>822106430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БЕСАТУР АД</v>
      </c>
      <c r="B97" s="105" t="str">
        <f t="shared" si="7"/>
        <v>822106430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5690</v>
      </c>
    </row>
    <row r="98" spans="1:8">
      <c r="A98" s="105" t="str">
        <f t="shared" si="6"/>
        <v>БЕСАТУР АД</v>
      </c>
      <c r="B98" s="105" t="str">
        <f t="shared" si="7"/>
        <v>822106430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БЕСАТУР АД</v>
      </c>
      <c r="B99" s="105" t="str">
        <f t="shared" ref="B99:B125" si="10">pdeBulstat</f>
        <v>822106430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БЕСАТУР АД</v>
      </c>
      <c r="B100" s="105" t="str">
        <f t="shared" si="10"/>
        <v>822106430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30000</v>
      </c>
    </row>
    <row r="101" spans="1:8">
      <c r="A101" s="105" t="str">
        <f t="shared" si="9"/>
        <v>БЕСАТУР АД</v>
      </c>
      <c r="B101" s="105" t="str">
        <f t="shared" si="10"/>
        <v>822106430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БЕСАТУР АД</v>
      </c>
      <c r="B102" s="105" t="str">
        <f t="shared" si="10"/>
        <v>822106430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35690</v>
      </c>
    </row>
    <row r="103" spans="1:8">
      <c r="A103" s="105" t="str">
        <f t="shared" si="9"/>
        <v>БЕСАТУР АД</v>
      </c>
      <c r="B103" s="105" t="str">
        <f t="shared" si="10"/>
        <v>822106430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БЕСАТУР АД</v>
      </c>
      <c r="B104" s="105" t="str">
        <f t="shared" si="10"/>
        <v>822106430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БЕСАТУР АД</v>
      </c>
      <c r="B105" s="105" t="str">
        <f t="shared" si="10"/>
        <v>822106430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БЕСАТУР АД</v>
      </c>
      <c r="B106" s="105" t="str">
        <f t="shared" si="10"/>
        <v>822106430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БЕСАТУР АД</v>
      </c>
      <c r="B107" s="105" t="str">
        <f t="shared" si="10"/>
        <v>822106430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35690</v>
      </c>
    </row>
    <row r="108" spans="1:8">
      <c r="A108" s="105" t="str">
        <f t="shared" si="9"/>
        <v>БЕСАТУР АД</v>
      </c>
      <c r="B108" s="105" t="str">
        <f t="shared" si="10"/>
        <v>822106430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БЕСАТУР АД</v>
      </c>
      <c r="B109" s="105" t="str">
        <f t="shared" si="10"/>
        <v>822106430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2915</v>
      </c>
    </row>
    <row r="110" spans="1:8">
      <c r="A110" s="105" t="str">
        <f t="shared" si="9"/>
        <v>БЕСАТУР АД</v>
      </c>
      <c r="B110" s="105" t="str">
        <f t="shared" si="10"/>
        <v>822106430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8</v>
      </c>
    </row>
    <row r="111" spans="1:8">
      <c r="A111" s="105" t="str">
        <f t="shared" si="9"/>
        <v>БЕСАТУР АД</v>
      </c>
      <c r="B111" s="105" t="str">
        <f t="shared" si="10"/>
        <v>822106430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БЕСАТУР АД</v>
      </c>
      <c r="B112" s="105" t="str">
        <f t="shared" si="10"/>
        <v>822106430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БЕСАТУР АД</v>
      </c>
      <c r="B113" s="105" t="str">
        <f t="shared" si="10"/>
        <v>822106430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0</v>
      </c>
    </row>
    <row r="114" spans="1:8">
      <c r="A114" s="105" t="str">
        <f t="shared" si="9"/>
        <v>БЕСАТУР АД</v>
      </c>
      <c r="B114" s="105" t="str">
        <f t="shared" si="10"/>
        <v>822106430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БЕСАТУР АД</v>
      </c>
      <c r="B115" s="105" t="str">
        <f t="shared" si="10"/>
        <v>822106430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5</v>
      </c>
    </row>
    <row r="116" spans="1:8">
      <c r="A116" s="105" t="str">
        <f t="shared" si="9"/>
        <v>БЕСАТУР АД</v>
      </c>
      <c r="B116" s="105" t="str">
        <f t="shared" si="10"/>
        <v>822106430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БЕСАТУР АД</v>
      </c>
      <c r="B117" s="105" t="str">
        <f t="shared" si="10"/>
        <v>822106430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</v>
      </c>
    </row>
    <row r="118" spans="1:8">
      <c r="A118" s="105" t="str">
        <f t="shared" si="9"/>
        <v>БЕСАТУР АД</v>
      </c>
      <c r="B118" s="105" t="str">
        <f t="shared" si="10"/>
        <v>822106430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11</v>
      </c>
    </row>
    <row r="119" spans="1:8">
      <c r="A119" s="105" t="str">
        <f t="shared" si="9"/>
        <v>БЕСАТУР АД</v>
      </c>
      <c r="B119" s="105" t="str">
        <f t="shared" si="10"/>
        <v>822106430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БЕСАТУР АД</v>
      </c>
      <c r="B120" s="105" t="str">
        <f t="shared" si="10"/>
        <v>822106430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2934</v>
      </c>
    </row>
    <row r="121" spans="1:8">
      <c r="A121" s="105" t="str">
        <f t="shared" si="9"/>
        <v>БЕСАТУР АД</v>
      </c>
      <c r="B121" s="105" t="str">
        <f t="shared" si="10"/>
        <v>822106430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БЕСАТУР АД</v>
      </c>
      <c r="B122" s="105" t="str">
        <f t="shared" si="10"/>
        <v>822106430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116</v>
      </c>
    </row>
    <row r="123" spans="1:8">
      <c r="A123" s="105" t="str">
        <f t="shared" si="9"/>
        <v>БЕСАТУР АД</v>
      </c>
      <c r="B123" s="105" t="str">
        <f t="shared" si="10"/>
        <v>822106430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БЕСАТУР АД</v>
      </c>
      <c r="B124" s="105" t="str">
        <f t="shared" si="10"/>
        <v>822106430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3050</v>
      </c>
    </row>
    <row r="125" spans="1:8">
      <c r="A125" s="105" t="str">
        <f t="shared" si="9"/>
        <v>БЕСАТУР АД</v>
      </c>
      <c r="B125" s="105" t="str">
        <f t="shared" si="10"/>
        <v>822106430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41789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БЕСАТУР АД</v>
      </c>
      <c r="B127" s="105" t="str">
        <f t="shared" ref="B127:B158" si="13">pdeBulstat</f>
        <v>822106430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69</v>
      </c>
    </row>
    <row r="128" spans="1:8">
      <c r="A128" s="105" t="str">
        <f t="shared" si="12"/>
        <v>БЕСАТУР АД</v>
      </c>
      <c r="B128" s="105" t="str">
        <f t="shared" si="13"/>
        <v>822106430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273</v>
      </c>
    </row>
    <row r="129" spans="1:8">
      <c r="A129" s="105" t="str">
        <f t="shared" si="12"/>
        <v>БЕСАТУР АД</v>
      </c>
      <c r="B129" s="105" t="str">
        <f t="shared" si="13"/>
        <v>822106430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0</v>
      </c>
    </row>
    <row r="130" spans="1:8">
      <c r="A130" s="105" t="str">
        <f t="shared" si="12"/>
        <v>БЕСАТУР АД</v>
      </c>
      <c r="B130" s="105" t="str">
        <f t="shared" si="13"/>
        <v>822106430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59</v>
      </c>
    </row>
    <row r="131" spans="1:8">
      <c r="A131" s="105" t="str">
        <f t="shared" si="12"/>
        <v>БЕСАТУР АД</v>
      </c>
      <c r="B131" s="105" t="str">
        <f t="shared" si="13"/>
        <v>822106430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10</v>
      </c>
    </row>
    <row r="132" spans="1:8">
      <c r="A132" s="105" t="str">
        <f t="shared" si="12"/>
        <v>БЕСАТУР АД</v>
      </c>
      <c r="B132" s="105" t="str">
        <f t="shared" si="13"/>
        <v>822106430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БЕСАТУР АД</v>
      </c>
      <c r="B133" s="105" t="str">
        <f t="shared" si="13"/>
        <v>822106430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БЕСАТУР АД</v>
      </c>
      <c r="B134" s="105" t="str">
        <f t="shared" si="13"/>
        <v>822106430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71</v>
      </c>
    </row>
    <row r="135" spans="1:8">
      <c r="A135" s="105" t="str">
        <f t="shared" si="12"/>
        <v>БЕСАТУР АД</v>
      </c>
      <c r="B135" s="105" t="str">
        <f t="shared" si="13"/>
        <v>822106430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БЕСАТУР АД</v>
      </c>
      <c r="B136" s="105" t="str">
        <f t="shared" si="13"/>
        <v>822106430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БЕСАТУР АД</v>
      </c>
      <c r="B137" s="105" t="str">
        <f t="shared" si="13"/>
        <v>822106430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482</v>
      </c>
    </row>
    <row r="138" spans="1:8">
      <c r="A138" s="105" t="str">
        <f t="shared" si="12"/>
        <v>БЕСАТУР АД</v>
      </c>
      <c r="B138" s="105" t="str">
        <f t="shared" si="13"/>
        <v>822106430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1878</v>
      </c>
    </row>
    <row r="139" spans="1:8">
      <c r="A139" s="105" t="str">
        <f t="shared" si="12"/>
        <v>БЕСАТУР АД</v>
      </c>
      <c r="B139" s="105" t="str">
        <f t="shared" si="13"/>
        <v>822106430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</v>
      </c>
    </row>
    <row r="140" spans="1:8">
      <c r="A140" s="105" t="str">
        <f t="shared" si="12"/>
        <v>БЕСАТУР АД</v>
      </c>
      <c r="B140" s="105" t="str">
        <f t="shared" si="13"/>
        <v>822106430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БЕСАТУР АД</v>
      </c>
      <c r="B141" s="105" t="str">
        <f t="shared" si="13"/>
        <v>822106430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58</v>
      </c>
    </row>
    <row r="142" spans="1:8">
      <c r="A142" s="105" t="str">
        <f t="shared" si="12"/>
        <v>БЕСАТУР АД</v>
      </c>
      <c r="B142" s="105" t="str">
        <f t="shared" si="13"/>
        <v>822106430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1937</v>
      </c>
    </row>
    <row r="143" spans="1:8">
      <c r="A143" s="105" t="str">
        <f t="shared" si="12"/>
        <v>БЕСАТУР АД</v>
      </c>
      <c r="B143" s="105" t="str">
        <f t="shared" si="13"/>
        <v>822106430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2419</v>
      </c>
    </row>
    <row r="144" spans="1:8">
      <c r="A144" s="105" t="str">
        <f t="shared" si="12"/>
        <v>БЕСАТУР АД</v>
      </c>
      <c r="B144" s="105" t="str">
        <f t="shared" si="13"/>
        <v>822106430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196</v>
      </c>
    </row>
    <row r="145" spans="1:8">
      <c r="A145" s="105" t="str">
        <f t="shared" si="12"/>
        <v>БЕСАТУР АД</v>
      </c>
      <c r="B145" s="105" t="str">
        <f t="shared" si="13"/>
        <v>822106430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БЕСАТУР АД</v>
      </c>
      <c r="B146" s="105" t="str">
        <f t="shared" si="13"/>
        <v>822106430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БЕСАТУР АД</v>
      </c>
      <c r="B147" s="105" t="str">
        <f t="shared" si="13"/>
        <v>822106430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2419</v>
      </c>
    </row>
    <row r="148" spans="1:8">
      <c r="A148" s="105" t="str">
        <f t="shared" si="12"/>
        <v>БЕСАТУР АД</v>
      </c>
      <c r="B148" s="105" t="str">
        <f t="shared" si="13"/>
        <v>822106430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196</v>
      </c>
    </row>
    <row r="149" spans="1:8">
      <c r="A149" s="105" t="str">
        <f t="shared" si="12"/>
        <v>БЕСАТУР АД</v>
      </c>
      <c r="B149" s="105" t="str">
        <f t="shared" si="13"/>
        <v>822106430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0</v>
      </c>
    </row>
    <row r="150" spans="1:8">
      <c r="A150" s="105" t="str">
        <f t="shared" si="12"/>
        <v>БЕСАТУР АД</v>
      </c>
      <c r="B150" s="105" t="str">
        <f t="shared" si="13"/>
        <v>822106430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БЕСАТУР АД</v>
      </c>
      <c r="B151" s="105" t="str">
        <f t="shared" si="13"/>
        <v>822106430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0</v>
      </c>
    </row>
    <row r="152" spans="1:8">
      <c r="A152" s="105" t="str">
        <f t="shared" si="12"/>
        <v>БЕСАТУР АД</v>
      </c>
      <c r="B152" s="105" t="str">
        <f t="shared" si="13"/>
        <v>822106430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БЕСАТУР АД</v>
      </c>
      <c r="B153" s="105" t="str">
        <f t="shared" si="13"/>
        <v>822106430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196</v>
      </c>
    </row>
    <row r="154" spans="1:8">
      <c r="A154" s="105" t="str">
        <f t="shared" si="12"/>
        <v>БЕСАТУР АД</v>
      </c>
      <c r="B154" s="105" t="str">
        <f t="shared" si="13"/>
        <v>822106430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БЕСАТУР АД</v>
      </c>
      <c r="B155" s="105" t="str">
        <f t="shared" si="13"/>
        <v>822106430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196</v>
      </c>
    </row>
    <row r="156" spans="1:8">
      <c r="A156" s="105" t="str">
        <f t="shared" si="12"/>
        <v>БЕСАТУР АД</v>
      </c>
      <c r="B156" s="105" t="str">
        <f t="shared" si="13"/>
        <v>822106430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2615</v>
      </c>
    </row>
    <row r="157" spans="1:8">
      <c r="A157" s="105" t="str">
        <f t="shared" si="12"/>
        <v>БЕСАТУР АД</v>
      </c>
      <c r="B157" s="105" t="str">
        <f t="shared" si="13"/>
        <v>822106430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БЕСАТУР АД</v>
      </c>
      <c r="B158" s="105" t="str">
        <f t="shared" si="13"/>
        <v>822106430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БЕСАТУР АД</v>
      </c>
      <c r="B159" s="105" t="str">
        <f t="shared" ref="B159:B179" si="16">pdeBulstat</f>
        <v>822106430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72</v>
      </c>
    </row>
    <row r="160" spans="1:8">
      <c r="A160" s="105" t="str">
        <f t="shared" si="15"/>
        <v>БЕСАТУР АД</v>
      </c>
      <c r="B160" s="105" t="str">
        <f t="shared" si="16"/>
        <v>822106430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1140</v>
      </c>
    </row>
    <row r="161" spans="1:8">
      <c r="A161" s="105" t="str">
        <f t="shared" si="15"/>
        <v>БЕСАТУР АД</v>
      </c>
      <c r="B161" s="105" t="str">
        <f t="shared" si="16"/>
        <v>822106430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1212</v>
      </c>
    </row>
    <row r="162" spans="1:8">
      <c r="A162" s="105" t="str">
        <f t="shared" si="15"/>
        <v>БЕСАТУР АД</v>
      </c>
      <c r="B162" s="105" t="str">
        <f t="shared" si="16"/>
        <v>822106430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БЕСАТУР АД</v>
      </c>
      <c r="B163" s="105" t="str">
        <f t="shared" si="16"/>
        <v>822106430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БЕСАТУР АД</v>
      </c>
      <c r="B164" s="105" t="str">
        <f t="shared" si="16"/>
        <v>822106430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960</v>
      </c>
    </row>
    <row r="165" spans="1:8">
      <c r="A165" s="105" t="str">
        <f t="shared" si="15"/>
        <v>БЕСАТУР АД</v>
      </c>
      <c r="B165" s="105" t="str">
        <f t="shared" si="16"/>
        <v>822106430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0</v>
      </c>
    </row>
    <row r="166" spans="1:8">
      <c r="A166" s="105" t="str">
        <f t="shared" si="15"/>
        <v>БЕСАТУР АД</v>
      </c>
      <c r="B166" s="105" t="str">
        <f t="shared" si="16"/>
        <v>822106430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330</v>
      </c>
    </row>
    <row r="167" spans="1:8">
      <c r="A167" s="105" t="str">
        <f t="shared" si="15"/>
        <v>БЕСАТУР АД</v>
      </c>
      <c r="B167" s="105" t="str">
        <f t="shared" si="16"/>
        <v>822106430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БЕСАТУР АД</v>
      </c>
      <c r="B168" s="105" t="str">
        <f t="shared" si="16"/>
        <v>822106430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113</v>
      </c>
    </row>
    <row r="169" spans="1:8">
      <c r="A169" s="105" t="str">
        <f t="shared" si="15"/>
        <v>БЕСАТУР АД</v>
      </c>
      <c r="B169" s="105" t="str">
        <f t="shared" si="16"/>
        <v>822106430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1403</v>
      </c>
    </row>
    <row r="170" spans="1:8">
      <c r="A170" s="105" t="str">
        <f t="shared" si="15"/>
        <v>БЕСАТУР АД</v>
      </c>
      <c r="B170" s="105" t="str">
        <f t="shared" si="16"/>
        <v>822106430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2615</v>
      </c>
    </row>
    <row r="171" spans="1:8">
      <c r="A171" s="105" t="str">
        <f t="shared" si="15"/>
        <v>БЕСАТУР АД</v>
      </c>
      <c r="B171" s="105" t="str">
        <f t="shared" si="16"/>
        <v>822106430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БЕСАТУР АД</v>
      </c>
      <c r="B172" s="105" t="str">
        <f t="shared" si="16"/>
        <v>822106430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БЕСАТУР АД</v>
      </c>
      <c r="B173" s="105" t="str">
        <f t="shared" si="16"/>
        <v>822106430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БЕСАТУР АД</v>
      </c>
      <c r="B174" s="105" t="str">
        <f t="shared" si="16"/>
        <v>822106430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2615</v>
      </c>
    </row>
    <row r="175" spans="1:8">
      <c r="A175" s="105" t="str">
        <f t="shared" si="15"/>
        <v>БЕСАТУР АД</v>
      </c>
      <c r="B175" s="105" t="str">
        <f t="shared" si="16"/>
        <v>822106430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БЕСАТУР АД</v>
      </c>
      <c r="B176" s="105" t="str">
        <f t="shared" si="16"/>
        <v>822106430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БЕСАТУР АД</v>
      </c>
      <c r="B177" s="105" t="str">
        <f t="shared" si="16"/>
        <v>822106430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БЕСАТУР АД</v>
      </c>
      <c r="B178" s="105" t="str">
        <f t="shared" si="16"/>
        <v>822106430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БЕСАТУР АД</v>
      </c>
      <c r="B179" s="105" t="str">
        <f t="shared" si="16"/>
        <v>822106430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2615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БЕСАТУР АД</v>
      </c>
      <c r="B181" s="105" t="str">
        <f t="shared" ref="B181:B216" si="19">pdeBulstat</f>
        <v>822106430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161</v>
      </c>
    </row>
    <row r="182" spans="1:8">
      <c r="A182" s="105" t="str">
        <f t="shared" si="18"/>
        <v>БЕСАТУР АД</v>
      </c>
      <c r="B182" s="105" t="str">
        <f t="shared" si="19"/>
        <v>822106430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-367</v>
      </c>
    </row>
    <row r="183" spans="1:8">
      <c r="A183" s="105" t="str">
        <f t="shared" si="18"/>
        <v>БЕСАТУР АД</v>
      </c>
      <c r="B183" s="105" t="str">
        <f t="shared" si="19"/>
        <v>822106430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9274</v>
      </c>
    </row>
    <row r="184" spans="1:8">
      <c r="A184" s="105" t="str">
        <f t="shared" si="18"/>
        <v>БЕСАТУР АД</v>
      </c>
      <c r="B184" s="105" t="str">
        <f t="shared" si="19"/>
        <v>822106430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-68</v>
      </c>
    </row>
    <row r="185" spans="1:8">
      <c r="A185" s="105" t="str">
        <f t="shared" si="18"/>
        <v>БЕСАТУР АД</v>
      </c>
      <c r="B185" s="105" t="str">
        <f t="shared" si="19"/>
        <v>822106430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0</v>
      </c>
    </row>
    <row r="186" spans="1:8">
      <c r="A186" s="105" t="str">
        <f t="shared" si="18"/>
        <v>БЕСАТУР АД</v>
      </c>
      <c r="B186" s="105" t="str">
        <f t="shared" si="19"/>
        <v>822106430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БЕСАТУР АД</v>
      </c>
      <c r="B187" s="105" t="str">
        <f t="shared" si="19"/>
        <v>822106430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БЕСАТУР АД</v>
      </c>
      <c r="B188" s="105" t="str">
        <f t="shared" si="19"/>
        <v>822106430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БЕСАТУР АД</v>
      </c>
      <c r="B189" s="105" t="str">
        <f t="shared" si="19"/>
        <v>822106430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БЕСАТУР АД</v>
      </c>
      <c r="B190" s="105" t="str">
        <f t="shared" si="19"/>
        <v>822106430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-63</v>
      </c>
    </row>
    <row r="191" spans="1:8">
      <c r="A191" s="105" t="str">
        <f t="shared" si="18"/>
        <v>БЕСАТУР АД</v>
      </c>
      <c r="B191" s="105" t="str">
        <f t="shared" si="19"/>
        <v>822106430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8937</v>
      </c>
    </row>
    <row r="192" spans="1:8">
      <c r="A192" s="105" t="str">
        <f t="shared" si="18"/>
        <v>БЕСАТУР АД</v>
      </c>
      <c r="B192" s="105" t="str">
        <f t="shared" si="19"/>
        <v>822106430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БЕСАТУР АД</v>
      </c>
      <c r="B193" s="105" t="str">
        <f t="shared" si="19"/>
        <v>822106430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БЕСАТУР АД</v>
      </c>
      <c r="B194" s="105" t="str">
        <f t="shared" si="19"/>
        <v>822106430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0</v>
      </c>
    </row>
    <row r="195" spans="1:8">
      <c r="A195" s="105" t="str">
        <f t="shared" si="18"/>
        <v>БЕСАТУР АД</v>
      </c>
      <c r="B195" s="105" t="str">
        <f t="shared" si="19"/>
        <v>822106430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0</v>
      </c>
    </row>
    <row r="196" spans="1:8">
      <c r="A196" s="105" t="str">
        <f t="shared" si="18"/>
        <v>БЕСАТУР АД</v>
      </c>
      <c r="B196" s="105" t="str">
        <f t="shared" si="19"/>
        <v>822106430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15</v>
      </c>
    </row>
    <row r="197" spans="1:8">
      <c r="A197" s="105" t="str">
        <f t="shared" si="18"/>
        <v>БЕСАТУР АД</v>
      </c>
      <c r="B197" s="105" t="str">
        <f t="shared" si="19"/>
        <v>822106430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БЕСАТУР АД</v>
      </c>
      <c r="B198" s="105" t="str">
        <f t="shared" si="19"/>
        <v>822106430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0</v>
      </c>
    </row>
    <row r="199" spans="1:8">
      <c r="A199" s="105" t="str">
        <f t="shared" si="18"/>
        <v>БЕСАТУР АД</v>
      </c>
      <c r="B199" s="105" t="str">
        <f t="shared" si="19"/>
        <v>822106430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0</v>
      </c>
    </row>
    <row r="200" spans="1:8">
      <c r="A200" s="105" t="str">
        <f t="shared" si="18"/>
        <v>БЕСАТУР АД</v>
      </c>
      <c r="B200" s="105" t="str">
        <f t="shared" si="19"/>
        <v>822106430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БЕСАТУР АД</v>
      </c>
      <c r="B201" s="105" t="str">
        <f t="shared" si="19"/>
        <v>822106430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413</v>
      </c>
    </row>
    <row r="202" spans="1:8">
      <c r="A202" s="105" t="str">
        <f t="shared" si="18"/>
        <v>БЕСАТУР АД</v>
      </c>
      <c r="B202" s="105" t="str">
        <f t="shared" si="19"/>
        <v>822106430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428</v>
      </c>
    </row>
    <row r="203" spans="1:8">
      <c r="A203" s="105" t="str">
        <f t="shared" si="18"/>
        <v>БЕСАТУР АД</v>
      </c>
      <c r="B203" s="105" t="str">
        <f t="shared" si="19"/>
        <v>822106430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БЕСАТУР АД</v>
      </c>
      <c r="B204" s="105" t="str">
        <f t="shared" si="19"/>
        <v>822106430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БЕСАТУР АД</v>
      </c>
      <c r="B205" s="105" t="str">
        <f t="shared" si="19"/>
        <v>822106430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2771</v>
      </c>
    </row>
    <row r="206" spans="1:8">
      <c r="A206" s="105" t="str">
        <f t="shared" si="18"/>
        <v>БЕСАТУР АД</v>
      </c>
      <c r="B206" s="105" t="str">
        <f t="shared" si="19"/>
        <v>822106430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-10186</v>
      </c>
    </row>
    <row r="207" spans="1:8">
      <c r="A207" s="105" t="str">
        <f t="shared" si="18"/>
        <v>БЕСАТУР АД</v>
      </c>
      <c r="B207" s="105" t="str">
        <f t="shared" si="19"/>
        <v>822106430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БЕСАТУР АД</v>
      </c>
      <c r="B208" s="105" t="str">
        <f t="shared" si="19"/>
        <v>822106430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-1865</v>
      </c>
    </row>
    <row r="209" spans="1:8">
      <c r="A209" s="105" t="str">
        <f t="shared" si="18"/>
        <v>БЕСАТУР АД</v>
      </c>
      <c r="B209" s="105" t="str">
        <f t="shared" si="19"/>
        <v>822106430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БЕСАТУР АД</v>
      </c>
      <c r="B210" s="105" t="str">
        <f t="shared" si="19"/>
        <v>822106430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-15</v>
      </c>
    </row>
    <row r="211" spans="1:8">
      <c r="A211" s="105" t="str">
        <f t="shared" si="18"/>
        <v>БЕСАТУР АД</v>
      </c>
      <c r="B211" s="105" t="str">
        <f t="shared" si="19"/>
        <v>822106430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-9295</v>
      </c>
    </row>
    <row r="212" spans="1:8">
      <c r="A212" s="105" t="str">
        <f t="shared" si="18"/>
        <v>БЕСАТУР АД</v>
      </c>
      <c r="B212" s="105" t="str">
        <f t="shared" si="19"/>
        <v>822106430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70</v>
      </c>
    </row>
    <row r="213" spans="1:8">
      <c r="A213" s="105" t="str">
        <f t="shared" si="18"/>
        <v>БЕСАТУР АД</v>
      </c>
      <c r="B213" s="105" t="str">
        <f t="shared" si="19"/>
        <v>822106430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265</v>
      </c>
    </row>
    <row r="214" spans="1:8">
      <c r="A214" s="105" t="str">
        <f t="shared" si="18"/>
        <v>БЕСАТУР АД</v>
      </c>
      <c r="B214" s="105" t="str">
        <f t="shared" si="19"/>
        <v>822106430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335</v>
      </c>
    </row>
    <row r="215" spans="1:8">
      <c r="A215" s="105" t="str">
        <f t="shared" si="18"/>
        <v>БЕСАТУР АД</v>
      </c>
      <c r="B215" s="105" t="str">
        <f t="shared" si="19"/>
        <v>822106430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335</v>
      </c>
    </row>
    <row r="216" spans="1:8">
      <c r="A216" s="105" t="str">
        <f t="shared" si="18"/>
        <v>БЕСАТУР АД</v>
      </c>
      <c r="B216" s="105" t="str">
        <f t="shared" si="19"/>
        <v>822106430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БЕСАТУР АД</v>
      </c>
      <c r="B218" s="105" t="str">
        <f t="shared" ref="B218:B281" si="22">pdeBulstat</f>
        <v>822106430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64</v>
      </c>
    </row>
    <row r="219" spans="1:8">
      <c r="A219" s="105" t="str">
        <f t="shared" si="21"/>
        <v>БЕСАТУР АД</v>
      </c>
      <c r="B219" s="105" t="str">
        <f t="shared" si="22"/>
        <v>822106430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БЕСАТУР АД</v>
      </c>
      <c r="B220" s="105" t="str">
        <f t="shared" si="22"/>
        <v>822106430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БЕСАТУР АД</v>
      </c>
      <c r="B221" s="105" t="str">
        <f t="shared" si="22"/>
        <v>822106430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БЕСАТУР АД</v>
      </c>
      <c r="B222" s="105" t="str">
        <f t="shared" si="22"/>
        <v>822106430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64</v>
      </c>
    </row>
    <row r="223" spans="1:8">
      <c r="A223" s="105" t="str">
        <f t="shared" si="21"/>
        <v>БЕСАТУР АД</v>
      </c>
      <c r="B223" s="105" t="str">
        <f t="shared" si="22"/>
        <v>822106430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БЕСАТУР АД</v>
      </c>
      <c r="B224" s="105" t="str">
        <f t="shared" si="22"/>
        <v>822106430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БЕСАТУР АД</v>
      </c>
      <c r="B225" s="105" t="str">
        <f t="shared" si="22"/>
        <v>822106430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БЕСАТУР АД</v>
      </c>
      <c r="B226" s="105" t="str">
        <f t="shared" si="22"/>
        <v>822106430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БЕСАТУР АД</v>
      </c>
      <c r="B227" s="105" t="str">
        <f t="shared" si="22"/>
        <v>822106430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БЕСАТУР АД</v>
      </c>
      <c r="B228" s="105" t="str">
        <f t="shared" si="22"/>
        <v>822106430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БЕСАТУР АД</v>
      </c>
      <c r="B229" s="105" t="str">
        <f t="shared" si="22"/>
        <v>822106430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БЕСАТУР АД</v>
      </c>
      <c r="B230" s="105" t="str">
        <f t="shared" si="22"/>
        <v>822106430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БЕСАТУР АД</v>
      </c>
      <c r="B231" s="105" t="str">
        <f t="shared" si="22"/>
        <v>822106430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БЕСАТУР АД</v>
      </c>
      <c r="B232" s="105" t="str">
        <f t="shared" si="22"/>
        <v>822106430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БЕСАТУР АД</v>
      </c>
      <c r="B233" s="105" t="str">
        <f t="shared" si="22"/>
        <v>822106430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БЕСАТУР АД</v>
      </c>
      <c r="B234" s="105" t="str">
        <f t="shared" si="22"/>
        <v>822106430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БЕСАТУР АД</v>
      </c>
      <c r="B235" s="105" t="str">
        <f t="shared" si="22"/>
        <v>822106430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БЕСАТУР АД</v>
      </c>
      <c r="B236" s="105" t="str">
        <f t="shared" si="22"/>
        <v>822106430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64</v>
      </c>
    </row>
    <row r="237" spans="1:8">
      <c r="A237" s="105" t="str">
        <f t="shared" si="21"/>
        <v>БЕСАТУР АД</v>
      </c>
      <c r="B237" s="105" t="str">
        <f t="shared" si="22"/>
        <v>822106430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БЕСАТУР АД</v>
      </c>
      <c r="B238" s="105" t="str">
        <f t="shared" si="22"/>
        <v>822106430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БЕСАТУР АД</v>
      </c>
      <c r="B239" s="105" t="str">
        <f t="shared" si="22"/>
        <v>822106430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64</v>
      </c>
    </row>
    <row r="240" spans="1:8">
      <c r="A240" s="105" t="str">
        <f t="shared" si="21"/>
        <v>БЕСАТУР АД</v>
      </c>
      <c r="B240" s="105" t="str">
        <f t="shared" si="22"/>
        <v>822106430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0</v>
      </c>
    </row>
    <row r="241" spans="1:8">
      <c r="A241" s="105" t="str">
        <f t="shared" si="21"/>
        <v>БЕСАТУР АД</v>
      </c>
      <c r="B241" s="105" t="str">
        <f t="shared" si="22"/>
        <v>822106430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БЕСАТУР АД</v>
      </c>
      <c r="B242" s="105" t="str">
        <f t="shared" si="22"/>
        <v>822106430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БЕСАТУР АД</v>
      </c>
      <c r="B243" s="105" t="str">
        <f t="shared" si="22"/>
        <v>822106430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БЕСАТУР АД</v>
      </c>
      <c r="B244" s="105" t="str">
        <f t="shared" si="22"/>
        <v>822106430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0</v>
      </c>
    </row>
    <row r="245" spans="1:8">
      <c r="A245" s="105" t="str">
        <f t="shared" si="21"/>
        <v>БЕСАТУР АД</v>
      </c>
      <c r="B245" s="105" t="str">
        <f t="shared" si="22"/>
        <v>822106430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БЕСАТУР АД</v>
      </c>
      <c r="B246" s="105" t="str">
        <f t="shared" si="22"/>
        <v>822106430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БЕСАТУР АД</v>
      </c>
      <c r="B247" s="105" t="str">
        <f t="shared" si="22"/>
        <v>822106430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БЕСАТУР АД</v>
      </c>
      <c r="B248" s="105" t="str">
        <f t="shared" si="22"/>
        <v>822106430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БЕСАТУР АД</v>
      </c>
      <c r="B249" s="105" t="str">
        <f t="shared" si="22"/>
        <v>822106430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БЕСАТУР АД</v>
      </c>
      <c r="B250" s="105" t="str">
        <f t="shared" si="22"/>
        <v>822106430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БЕСАТУР АД</v>
      </c>
      <c r="B251" s="105" t="str">
        <f t="shared" si="22"/>
        <v>822106430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БЕСАТУР АД</v>
      </c>
      <c r="B252" s="105" t="str">
        <f t="shared" si="22"/>
        <v>822106430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БЕСАТУР АД</v>
      </c>
      <c r="B253" s="105" t="str">
        <f t="shared" si="22"/>
        <v>822106430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БЕСАТУР АД</v>
      </c>
      <c r="B254" s="105" t="str">
        <f t="shared" si="22"/>
        <v>822106430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БЕСАТУР АД</v>
      </c>
      <c r="B255" s="105" t="str">
        <f t="shared" si="22"/>
        <v>822106430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БЕСАТУР АД</v>
      </c>
      <c r="B256" s="105" t="str">
        <f t="shared" si="22"/>
        <v>822106430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БЕСАТУР АД</v>
      </c>
      <c r="B257" s="105" t="str">
        <f t="shared" si="22"/>
        <v>822106430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БЕСАТУР АД</v>
      </c>
      <c r="B258" s="105" t="str">
        <f t="shared" si="22"/>
        <v>822106430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0</v>
      </c>
    </row>
    <row r="259" spans="1:8">
      <c r="A259" s="105" t="str">
        <f t="shared" si="21"/>
        <v>БЕСАТУР АД</v>
      </c>
      <c r="B259" s="105" t="str">
        <f t="shared" si="22"/>
        <v>822106430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БЕСАТУР АД</v>
      </c>
      <c r="B260" s="105" t="str">
        <f t="shared" si="22"/>
        <v>822106430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БЕСАТУР АД</v>
      </c>
      <c r="B261" s="105" t="str">
        <f t="shared" si="22"/>
        <v>822106430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0</v>
      </c>
    </row>
    <row r="262" spans="1:8">
      <c r="A262" s="105" t="str">
        <f t="shared" si="21"/>
        <v>БЕСАТУР АД</v>
      </c>
      <c r="B262" s="105" t="str">
        <f t="shared" si="22"/>
        <v>822106430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13</v>
      </c>
    </row>
    <row r="263" spans="1:8">
      <c r="A263" s="105" t="str">
        <f t="shared" si="21"/>
        <v>БЕСАТУР АД</v>
      </c>
      <c r="B263" s="105" t="str">
        <f t="shared" si="22"/>
        <v>822106430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БЕСАТУР АД</v>
      </c>
      <c r="B264" s="105" t="str">
        <f t="shared" si="22"/>
        <v>822106430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БЕСАТУР АД</v>
      </c>
      <c r="B265" s="105" t="str">
        <f t="shared" si="22"/>
        <v>822106430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БЕСАТУР АД</v>
      </c>
      <c r="B266" s="105" t="str">
        <f t="shared" si="22"/>
        <v>822106430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13</v>
      </c>
    </row>
    <row r="267" spans="1:8">
      <c r="A267" s="105" t="str">
        <f t="shared" si="21"/>
        <v>БЕСАТУР АД</v>
      </c>
      <c r="B267" s="105" t="str">
        <f t="shared" si="22"/>
        <v>822106430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БЕСАТУР АД</v>
      </c>
      <c r="B268" s="105" t="str">
        <f t="shared" si="22"/>
        <v>822106430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БЕСАТУР АД</v>
      </c>
      <c r="B269" s="105" t="str">
        <f t="shared" si="22"/>
        <v>822106430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БЕСАТУР АД</v>
      </c>
      <c r="B270" s="105" t="str">
        <f t="shared" si="22"/>
        <v>822106430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БЕСАТУР АД</v>
      </c>
      <c r="B271" s="105" t="str">
        <f t="shared" si="22"/>
        <v>822106430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БЕСАТУР АД</v>
      </c>
      <c r="B272" s="105" t="str">
        <f t="shared" si="22"/>
        <v>822106430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БЕСАТУР АД</v>
      </c>
      <c r="B273" s="105" t="str">
        <f t="shared" si="22"/>
        <v>822106430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БЕСАТУР АД</v>
      </c>
      <c r="B274" s="105" t="str">
        <f t="shared" si="22"/>
        <v>822106430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БЕСАТУР АД</v>
      </c>
      <c r="B275" s="105" t="str">
        <f t="shared" si="22"/>
        <v>822106430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БЕСАТУР АД</v>
      </c>
      <c r="B276" s="105" t="str">
        <f t="shared" si="22"/>
        <v>822106430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БЕСАТУР АД</v>
      </c>
      <c r="B277" s="105" t="str">
        <f t="shared" si="22"/>
        <v>822106430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БЕСАТУР АД</v>
      </c>
      <c r="B278" s="105" t="str">
        <f t="shared" si="22"/>
        <v>822106430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БЕСАТУР АД</v>
      </c>
      <c r="B279" s="105" t="str">
        <f t="shared" si="22"/>
        <v>822106430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БЕСАТУР АД</v>
      </c>
      <c r="B280" s="105" t="str">
        <f t="shared" si="22"/>
        <v>822106430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13</v>
      </c>
    </row>
    <row r="281" spans="1:8">
      <c r="A281" s="105" t="str">
        <f t="shared" si="21"/>
        <v>БЕСАТУР АД</v>
      </c>
      <c r="B281" s="105" t="str">
        <f t="shared" si="22"/>
        <v>822106430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БЕСАТУР АД</v>
      </c>
      <c r="B282" s="105" t="str">
        <f t="shared" ref="B282:B345" si="25">pdeBulstat</f>
        <v>822106430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БЕСАТУР АД</v>
      </c>
      <c r="B283" s="105" t="str">
        <f t="shared" si="25"/>
        <v>822106430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13</v>
      </c>
    </row>
    <row r="284" spans="1:8">
      <c r="A284" s="105" t="str">
        <f t="shared" si="24"/>
        <v>БЕСАТУР АД</v>
      </c>
      <c r="B284" s="105" t="str">
        <f t="shared" si="25"/>
        <v>822106430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9</v>
      </c>
    </row>
    <row r="285" spans="1:8">
      <c r="A285" s="105" t="str">
        <f t="shared" si="24"/>
        <v>БЕСАТУР АД</v>
      </c>
      <c r="B285" s="105" t="str">
        <f t="shared" si="25"/>
        <v>822106430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БЕСАТУР АД</v>
      </c>
      <c r="B286" s="105" t="str">
        <f t="shared" si="25"/>
        <v>822106430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БЕСАТУР АД</v>
      </c>
      <c r="B287" s="105" t="str">
        <f t="shared" si="25"/>
        <v>822106430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БЕСАТУР АД</v>
      </c>
      <c r="B288" s="105" t="str">
        <f t="shared" si="25"/>
        <v>822106430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9</v>
      </c>
    </row>
    <row r="289" spans="1:8">
      <c r="A289" s="105" t="str">
        <f t="shared" si="24"/>
        <v>БЕСАТУР АД</v>
      </c>
      <c r="B289" s="105" t="str">
        <f t="shared" si="25"/>
        <v>822106430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БЕСАТУР АД</v>
      </c>
      <c r="B290" s="105" t="str">
        <f t="shared" si="25"/>
        <v>822106430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БЕСАТУР АД</v>
      </c>
      <c r="B291" s="105" t="str">
        <f t="shared" si="25"/>
        <v>822106430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БЕСАТУР АД</v>
      </c>
      <c r="B292" s="105" t="str">
        <f t="shared" si="25"/>
        <v>822106430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БЕСАТУР АД</v>
      </c>
      <c r="B293" s="105" t="str">
        <f t="shared" si="25"/>
        <v>822106430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БЕСАТУР АД</v>
      </c>
      <c r="B294" s="105" t="str">
        <f t="shared" si="25"/>
        <v>822106430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БЕСАТУР АД</v>
      </c>
      <c r="B295" s="105" t="str">
        <f t="shared" si="25"/>
        <v>822106430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БЕСАТУР АД</v>
      </c>
      <c r="B296" s="105" t="str">
        <f t="shared" si="25"/>
        <v>822106430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БЕСАТУР АД</v>
      </c>
      <c r="B297" s="105" t="str">
        <f t="shared" si="25"/>
        <v>822106430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БЕСАТУР АД</v>
      </c>
      <c r="B298" s="105" t="str">
        <f t="shared" si="25"/>
        <v>822106430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БЕСАТУР АД</v>
      </c>
      <c r="B299" s="105" t="str">
        <f t="shared" si="25"/>
        <v>822106430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БЕСАТУР АД</v>
      </c>
      <c r="B300" s="105" t="str">
        <f t="shared" si="25"/>
        <v>822106430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БЕСАТУР АД</v>
      </c>
      <c r="B301" s="105" t="str">
        <f t="shared" si="25"/>
        <v>822106430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БЕСАТУР АД</v>
      </c>
      <c r="B302" s="105" t="str">
        <f t="shared" si="25"/>
        <v>822106430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9</v>
      </c>
    </row>
    <row r="303" spans="1:8">
      <c r="A303" s="105" t="str">
        <f t="shared" si="24"/>
        <v>БЕСАТУР АД</v>
      </c>
      <c r="B303" s="105" t="str">
        <f t="shared" si="25"/>
        <v>822106430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БЕСАТУР АД</v>
      </c>
      <c r="B304" s="105" t="str">
        <f t="shared" si="25"/>
        <v>822106430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БЕСАТУР АД</v>
      </c>
      <c r="B305" s="105" t="str">
        <f t="shared" si="25"/>
        <v>822106430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9</v>
      </c>
    </row>
    <row r="306" spans="1:8">
      <c r="A306" s="105" t="str">
        <f t="shared" si="24"/>
        <v>БЕСАТУР АД</v>
      </c>
      <c r="B306" s="105" t="str">
        <f t="shared" si="25"/>
        <v>822106430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БЕСАТУР АД</v>
      </c>
      <c r="B307" s="105" t="str">
        <f t="shared" si="25"/>
        <v>822106430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БЕСАТУР АД</v>
      </c>
      <c r="B308" s="105" t="str">
        <f t="shared" si="25"/>
        <v>822106430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БЕСАТУР АД</v>
      </c>
      <c r="B309" s="105" t="str">
        <f t="shared" si="25"/>
        <v>822106430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БЕСАТУР АД</v>
      </c>
      <c r="B310" s="105" t="str">
        <f t="shared" si="25"/>
        <v>822106430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БЕСАТУР АД</v>
      </c>
      <c r="B311" s="105" t="str">
        <f t="shared" si="25"/>
        <v>822106430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БЕСАТУР АД</v>
      </c>
      <c r="B312" s="105" t="str">
        <f t="shared" si="25"/>
        <v>822106430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БЕСАТУР АД</v>
      </c>
      <c r="B313" s="105" t="str">
        <f t="shared" si="25"/>
        <v>822106430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БЕСАТУР АД</v>
      </c>
      <c r="B314" s="105" t="str">
        <f t="shared" si="25"/>
        <v>822106430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БЕСАТУР АД</v>
      </c>
      <c r="B315" s="105" t="str">
        <f t="shared" si="25"/>
        <v>822106430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БЕСАТУР АД</v>
      </c>
      <c r="B316" s="105" t="str">
        <f t="shared" si="25"/>
        <v>822106430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БЕСАТУР АД</v>
      </c>
      <c r="B317" s="105" t="str">
        <f t="shared" si="25"/>
        <v>822106430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БЕСАТУР АД</v>
      </c>
      <c r="B318" s="105" t="str">
        <f t="shared" si="25"/>
        <v>822106430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БЕСАТУР АД</v>
      </c>
      <c r="B319" s="105" t="str">
        <f t="shared" si="25"/>
        <v>822106430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БЕСАТУР АД</v>
      </c>
      <c r="B320" s="105" t="str">
        <f t="shared" si="25"/>
        <v>822106430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БЕСАТУР АД</v>
      </c>
      <c r="B321" s="105" t="str">
        <f t="shared" si="25"/>
        <v>822106430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БЕСАТУР АД</v>
      </c>
      <c r="B322" s="105" t="str">
        <f t="shared" si="25"/>
        <v>822106430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БЕСАТУР АД</v>
      </c>
      <c r="B323" s="105" t="str">
        <f t="shared" si="25"/>
        <v>822106430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БЕСАТУР АД</v>
      </c>
      <c r="B324" s="105" t="str">
        <f t="shared" si="25"/>
        <v>822106430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БЕСАТУР АД</v>
      </c>
      <c r="B325" s="105" t="str">
        <f t="shared" si="25"/>
        <v>822106430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БЕСАТУР АД</v>
      </c>
      <c r="B326" s="105" t="str">
        <f t="shared" si="25"/>
        <v>822106430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БЕСАТУР АД</v>
      </c>
      <c r="B327" s="105" t="str">
        <f t="shared" si="25"/>
        <v>822106430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БЕСАТУР АД</v>
      </c>
      <c r="B328" s="105" t="str">
        <f t="shared" si="25"/>
        <v>822106430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471</v>
      </c>
    </row>
    <row r="329" spans="1:8">
      <c r="A329" s="105" t="str">
        <f t="shared" si="24"/>
        <v>БЕСАТУР АД</v>
      </c>
      <c r="B329" s="105" t="str">
        <f t="shared" si="25"/>
        <v>822106430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БЕСАТУР АД</v>
      </c>
      <c r="B330" s="105" t="str">
        <f t="shared" si="25"/>
        <v>822106430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БЕСАТУР АД</v>
      </c>
      <c r="B331" s="105" t="str">
        <f t="shared" si="25"/>
        <v>822106430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БЕСАТУР АД</v>
      </c>
      <c r="B332" s="105" t="str">
        <f t="shared" si="25"/>
        <v>822106430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471</v>
      </c>
    </row>
    <row r="333" spans="1:8">
      <c r="A333" s="105" t="str">
        <f t="shared" si="24"/>
        <v>БЕСАТУР АД</v>
      </c>
      <c r="B333" s="105" t="str">
        <f t="shared" si="25"/>
        <v>822106430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БЕСАТУР АД</v>
      </c>
      <c r="B334" s="105" t="str">
        <f t="shared" si="25"/>
        <v>822106430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БЕСАТУР АД</v>
      </c>
      <c r="B335" s="105" t="str">
        <f t="shared" si="25"/>
        <v>822106430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БЕСАТУР АД</v>
      </c>
      <c r="B336" s="105" t="str">
        <f t="shared" si="25"/>
        <v>822106430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БЕСАТУР АД</v>
      </c>
      <c r="B337" s="105" t="str">
        <f t="shared" si="25"/>
        <v>822106430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БЕСАТУР АД</v>
      </c>
      <c r="B338" s="105" t="str">
        <f t="shared" si="25"/>
        <v>822106430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БЕСАТУР АД</v>
      </c>
      <c r="B339" s="105" t="str">
        <f t="shared" si="25"/>
        <v>822106430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БЕСАТУР АД</v>
      </c>
      <c r="B340" s="105" t="str">
        <f t="shared" si="25"/>
        <v>822106430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БЕСАТУР АД</v>
      </c>
      <c r="B341" s="105" t="str">
        <f t="shared" si="25"/>
        <v>822106430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БЕСАТУР АД</v>
      </c>
      <c r="B342" s="105" t="str">
        <f t="shared" si="25"/>
        <v>822106430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БЕСАТУР АД</v>
      </c>
      <c r="B343" s="105" t="str">
        <f t="shared" si="25"/>
        <v>822106430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БЕСАТУР АД</v>
      </c>
      <c r="B344" s="105" t="str">
        <f t="shared" si="25"/>
        <v>822106430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БЕСАТУР АД</v>
      </c>
      <c r="B345" s="105" t="str">
        <f t="shared" si="25"/>
        <v>822106430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БЕСАТУР АД</v>
      </c>
      <c r="B346" s="105" t="str">
        <f t="shared" ref="B346:B409" si="28">pdeBulstat</f>
        <v>822106430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471</v>
      </c>
    </row>
    <row r="347" spans="1:8">
      <c r="A347" s="105" t="str">
        <f t="shared" si="27"/>
        <v>БЕСАТУР АД</v>
      </c>
      <c r="B347" s="105" t="str">
        <f t="shared" si="28"/>
        <v>822106430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БЕСАТУР АД</v>
      </c>
      <c r="B348" s="105" t="str">
        <f t="shared" si="28"/>
        <v>822106430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БЕСАТУР АД</v>
      </c>
      <c r="B349" s="105" t="str">
        <f t="shared" si="28"/>
        <v>822106430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471</v>
      </c>
    </row>
    <row r="350" spans="1:8">
      <c r="A350" s="105" t="str">
        <f t="shared" si="27"/>
        <v>БЕСАТУР АД</v>
      </c>
      <c r="B350" s="105" t="str">
        <f t="shared" si="28"/>
        <v>822106430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2439</v>
      </c>
    </row>
    <row r="351" spans="1:8">
      <c r="A351" s="105" t="str">
        <f t="shared" si="27"/>
        <v>БЕСАТУР АД</v>
      </c>
      <c r="B351" s="105" t="str">
        <f t="shared" si="28"/>
        <v>822106430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БЕСАТУР АД</v>
      </c>
      <c r="B352" s="105" t="str">
        <f t="shared" si="28"/>
        <v>822106430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БЕСАТУР АД</v>
      </c>
      <c r="B353" s="105" t="str">
        <f t="shared" si="28"/>
        <v>822106430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БЕСАТУР АД</v>
      </c>
      <c r="B354" s="105" t="str">
        <f t="shared" si="28"/>
        <v>822106430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2439</v>
      </c>
    </row>
    <row r="355" spans="1:8">
      <c r="A355" s="105" t="str">
        <f t="shared" si="27"/>
        <v>БЕСАТУР АД</v>
      </c>
      <c r="B355" s="105" t="str">
        <f t="shared" si="28"/>
        <v>822106430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196</v>
      </c>
    </row>
    <row r="356" spans="1:8">
      <c r="A356" s="105" t="str">
        <f t="shared" si="27"/>
        <v>БЕСАТУР АД</v>
      </c>
      <c r="B356" s="105" t="str">
        <f t="shared" si="28"/>
        <v>822106430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БЕСАТУР АД</v>
      </c>
      <c r="B357" s="105" t="str">
        <f t="shared" si="28"/>
        <v>822106430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БЕСАТУР АД</v>
      </c>
      <c r="B358" s="105" t="str">
        <f t="shared" si="28"/>
        <v>822106430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БЕСАТУР АД</v>
      </c>
      <c r="B359" s="105" t="str">
        <f t="shared" si="28"/>
        <v>822106430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БЕСАТУР АД</v>
      </c>
      <c r="B360" s="105" t="str">
        <f t="shared" si="28"/>
        <v>822106430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БЕСАТУР АД</v>
      </c>
      <c r="B361" s="105" t="str">
        <f t="shared" si="28"/>
        <v>822106430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БЕСАТУР АД</v>
      </c>
      <c r="B362" s="105" t="str">
        <f t="shared" si="28"/>
        <v>822106430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БЕСАТУР АД</v>
      </c>
      <c r="B363" s="105" t="str">
        <f t="shared" si="28"/>
        <v>822106430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БЕСАТУР АД</v>
      </c>
      <c r="B364" s="105" t="str">
        <f t="shared" si="28"/>
        <v>822106430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БЕСАТУР АД</v>
      </c>
      <c r="B365" s="105" t="str">
        <f t="shared" si="28"/>
        <v>822106430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БЕСАТУР АД</v>
      </c>
      <c r="B366" s="105" t="str">
        <f t="shared" si="28"/>
        <v>822106430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БЕСАТУР АД</v>
      </c>
      <c r="B367" s="105" t="str">
        <f t="shared" si="28"/>
        <v>822106430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БЕСАТУР АД</v>
      </c>
      <c r="B368" s="105" t="str">
        <f t="shared" si="28"/>
        <v>822106430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2635</v>
      </c>
    </row>
    <row r="369" spans="1:8">
      <c r="A369" s="105" t="str">
        <f t="shared" si="27"/>
        <v>БЕСАТУР АД</v>
      </c>
      <c r="B369" s="105" t="str">
        <f t="shared" si="28"/>
        <v>822106430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БЕСАТУР АД</v>
      </c>
      <c r="B370" s="105" t="str">
        <f t="shared" si="28"/>
        <v>822106430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БЕСАТУР АД</v>
      </c>
      <c r="B371" s="105" t="str">
        <f t="shared" si="28"/>
        <v>822106430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2635</v>
      </c>
    </row>
    <row r="372" spans="1:8">
      <c r="A372" s="105" t="str">
        <f t="shared" si="27"/>
        <v>БЕСАТУР АД</v>
      </c>
      <c r="B372" s="105" t="str">
        <f t="shared" si="28"/>
        <v>822106430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-143</v>
      </c>
    </row>
    <row r="373" spans="1:8">
      <c r="A373" s="105" t="str">
        <f t="shared" si="27"/>
        <v>БЕСАТУР АД</v>
      </c>
      <c r="B373" s="105" t="str">
        <f t="shared" si="28"/>
        <v>822106430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БЕСАТУР АД</v>
      </c>
      <c r="B374" s="105" t="str">
        <f t="shared" si="28"/>
        <v>822106430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БЕСАТУР АД</v>
      </c>
      <c r="B375" s="105" t="str">
        <f t="shared" si="28"/>
        <v>822106430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БЕСАТУР АД</v>
      </c>
      <c r="B376" s="105" t="str">
        <f t="shared" si="28"/>
        <v>822106430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-143</v>
      </c>
    </row>
    <row r="377" spans="1:8">
      <c r="A377" s="105" t="str">
        <f t="shared" si="27"/>
        <v>БЕСАТУР АД</v>
      </c>
      <c r="B377" s="105" t="str">
        <f t="shared" si="28"/>
        <v>822106430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БЕСАТУР АД</v>
      </c>
      <c r="B378" s="105" t="str">
        <f t="shared" si="28"/>
        <v>822106430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БЕСАТУР АД</v>
      </c>
      <c r="B379" s="105" t="str">
        <f t="shared" si="28"/>
        <v>822106430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БЕСАТУР АД</v>
      </c>
      <c r="B380" s="105" t="str">
        <f t="shared" si="28"/>
        <v>822106430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БЕСАТУР АД</v>
      </c>
      <c r="B381" s="105" t="str">
        <f t="shared" si="28"/>
        <v>822106430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БЕСАТУР АД</v>
      </c>
      <c r="B382" s="105" t="str">
        <f t="shared" si="28"/>
        <v>822106430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БЕСАТУР АД</v>
      </c>
      <c r="B383" s="105" t="str">
        <f t="shared" si="28"/>
        <v>822106430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БЕСАТУР АД</v>
      </c>
      <c r="B384" s="105" t="str">
        <f t="shared" si="28"/>
        <v>822106430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БЕСАТУР АД</v>
      </c>
      <c r="B385" s="105" t="str">
        <f t="shared" si="28"/>
        <v>822106430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БЕСАТУР АД</v>
      </c>
      <c r="B386" s="105" t="str">
        <f t="shared" si="28"/>
        <v>822106430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БЕСАТУР АД</v>
      </c>
      <c r="B387" s="105" t="str">
        <f t="shared" si="28"/>
        <v>822106430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БЕСАТУР АД</v>
      </c>
      <c r="B388" s="105" t="str">
        <f t="shared" si="28"/>
        <v>822106430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БЕСАТУР АД</v>
      </c>
      <c r="B389" s="105" t="str">
        <f t="shared" si="28"/>
        <v>822106430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БЕСАТУР АД</v>
      </c>
      <c r="B390" s="105" t="str">
        <f t="shared" si="28"/>
        <v>822106430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-143</v>
      </c>
    </row>
    <row r="391" spans="1:8">
      <c r="A391" s="105" t="str">
        <f t="shared" si="27"/>
        <v>БЕСАТУР АД</v>
      </c>
      <c r="B391" s="105" t="str">
        <f t="shared" si="28"/>
        <v>822106430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БЕСАТУР АД</v>
      </c>
      <c r="B392" s="105" t="str">
        <f t="shared" si="28"/>
        <v>822106430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БЕСАТУР АД</v>
      </c>
      <c r="B393" s="105" t="str">
        <f t="shared" si="28"/>
        <v>822106430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-143</v>
      </c>
    </row>
    <row r="394" spans="1:8">
      <c r="A394" s="105" t="str">
        <f t="shared" si="27"/>
        <v>БЕСАТУР АД</v>
      </c>
      <c r="B394" s="105" t="str">
        <f t="shared" si="28"/>
        <v>822106430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БЕСАТУР АД</v>
      </c>
      <c r="B395" s="105" t="str">
        <f t="shared" si="28"/>
        <v>822106430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БЕСАТУР АД</v>
      </c>
      <c r="B396" s="105" t="str">
        <f t="shared" si="28"/>
        <v>822106430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БЕСАТУР АД</v>
      </c>
      <c r="B397" s="105" t="str">
        <f t="shared" si="28"/>
        <v>822106430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БЕСАТУР АД</v>
      </c>
      <c r="B398" s="105" t="str">
        <f t="shared" si="28"/>
        <v>822106430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БЕСАТУР АД</v>
      </c>
      <c r="B399" s="105" t="str">
        <f t="shared" si="28"/>
        <v>822106430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БЕСАТУР АД</v>
      </c>
      <c r="B400" s="105" t="str">
        <f t="shared" si="28"/>
        <v>822106430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БЕСАТУР АД</v>
      </c>
      <c r="B401" s="105" t="str">
        <f t="shared" si="28"/>
        <v>822106430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БЕСАТУР АД</v>
      </c>
      <c r="B402" s="105" t="str">
        <f t="shared" si="28"/>
        <v>822106430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БЕСАТУР АД</v>
      </c>
      <c r="B403" s="105" t="str">
        <f t="shared" si="28"/>
        <v>822106430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БЕСАТУР АД</v>
      </c>
      <c r="B404" s="105" t="str">
        <f t="shared" si="28"/>
        <v>822106430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БЕСАТУР АД</v>
      </c>
      <c r="B405" s="105" t="str">
        <f t="shared" si="28"/>
        <v>822106430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БЕСАТУР АД</v>
      </c>
      <c r="B406" s="105" t="str">
        <f t="shared" si="28"/>
        <v>822106430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БЕСАТУР АД</v>
      </c>
      <c r="B407" s="105" t="str">
        <f t="shared" si="28"/>
        <v>822106430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БЕСАТУР АД</v>
      </c>
      <c r="B408" s="105" t="str">
        <f t="shared" si="28"/>
        <v>822106430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БЕСАТУР АД</v>
      </c>
      <c r="B409" s="105" t="str">
        <f t="shared" si="28"/>
        <v>822106430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БЕСАТУР АД</v>
      </c>
      <c r="B410" s="105" t="str">
        <f t="shared" ref="B410:B459" si="31">pdeBulstat</f>
        <v>822106430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БЕСАТУР АД</v>
      </c>
      <c r="B411" s="105" t="str">
        <f t="shared" si="31"/>
        <v>822106430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БЕСАТУР АД</v>
      </c>
      <c r="B412" s="105" t="str">
        <f t="shared" si="31"/>
        <v>822106430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БЕСАТУР АД</v>
      </c>
      <c r="B413" s="105" t="str">
        <f t="shared" si="31"/>
        <v>822106430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БЕСАТУР АД</v>
      </c>
      <c r="B414" s="105" t="str">
        <f t="shared" si="31"/>
        <v>822106430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БЕСАТУР АД</v>
      </c>
      <c r="B415" s="105" t="str">
        <f t="shared" si="31"/>
        <v>822106430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БЕСАТУР АД</v>
      </c>
      <c r="B416" s="105" t="str">
        <f t="shared" si="31"/>
        <v>822106430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2853</v>
      </c>
    </row>
    <row r="417" spans="1:8">
      <c r="A417" s="105" t="str">
        <f t="shared" si="30"/>
        <v>БЕСАТУР АД</v>
      </c>
      <c r="B417" s="105" t="str">
        <f t="shared" si="31"/>
        <v>822106430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БЕСАТУР АД</v>
      </c>
      <c r="B418" s="105" t="str">
        <f t="shared" si="31"/>
        <v>822106430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БЕСАТУР АД</v>
      </c>
      <c r="B419" s="105" t="str">
        <f t="shared" si="31"/>
        <v>822106430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БЕСАТУР АД</v>
      </c>
      <c r="B420" s="105" t="str">
        <f t="shared" si="31"/>
        <v>822106430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2853</v>
      </c>
    </row>
    <row r="421" spans="1:8">
      <c r="A421" s="105" t="str">
        <f t="shared" si="30"/>
        <v>БЕСАТУР АД</v>
      </c>
      <c r="B421" s="105" t="str">
        <f t="shared" si="31"/>
        <v>822106430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196</v>
      </c>
    </row>
    <row r="422" spans="1:8">
      <c r="A422" s="105" t="str">
        <f t="shared" si="30"/>
        <v>БЕСАТУР АД</v>
      </c>
      <c r="B422" s="105" t="str">
        <f t="shared" si="31"/>
        <v>822106430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БЕСАТУР АД</v>
      </c>
      <c r="B423" s="105" t="str">
        <f t="shared" si="31"/>
        <v>822106430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БЕСАТУР АД</v>
      </c>
      <c r="B424" s="105" t="str">
        <f t="shared" si="31"/>
        <v>822106430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БЕСАТУР АД</v>
      </c>
      <c r="B425" s="105" t="str">
        <f t="shared" si="31"/>
        <v>822106430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БЕСАТУР АД</v>
      </c>
      <c r="B426" s="105" t="str">
        <f t="shared" si="31"/>
        <v>822106430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БЕСАТУР АД</v>
      </c>
      <c r="B427" s="105" t="str">
        <f t="shared" si="31"/>
        <v>822106430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БЕСАТУР АД</v>
      </c>
      <c r="B428" s="105" t="str">
        <f t="shared" si="31"/>
        <v>822106430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БЕСАТУР АД</v>
      </c>
      <c r="B429" s="105" t="str">
        <f t="shared" si="31"/>
        <v>822106430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БЕСАТУР АД</v>
      </c>
      <c r="B430" s="105" t="str">
        <f t="shared" si="31"/>
        <v>822106430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БЕСАТУР АД</v>
      </c>
      <c r="B431" s="105" t="str">
        <f t="shared" si="31"/>
        <v>822106430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БЕСАТУР АД</v>
      </c>
      <c r="B432" s="105" t="str">
        <f t="shared" si="31"/>
        <v>822106430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БЕСАТУР АД</v>
      </c>
      <c r="B433" s="105" t="str">
        <f t="shared" si="31"/>
        <v>822106430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БЕСАТУР АД</v>
      </c>
      <c r="B434" s="105" t="str">
        <f t="shared" si="31"/>
        <v>822106430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3049</v>
      </c>
    </row>
    <row r="435" spans="1:8">
      <c r="A435" s="105" t="str">
        <f t="shared" si="30"/>
        <v>БЕСАТУР АД</v>
      </c>
      <c r="B435" s="105" t="str">
        <f t="shared" si="31"/>
        <v>822106430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БЕСАТУР АД</v>
      </c>
      <c r="B436" s="105" t="str">
        <f t="shared" si="31"/>
        <v>822106430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БЕСАТУР АД</v>
      </c>
      <c r="B437" s="105" t="str">
        <f t="shared" si="31"/>
        <v>822106430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3049</v>
      </c>
    </row>
    <row r="438" spans="1:8">
      <c r="A438" s="105" t="str">
        <f t="shared" si="30"/>
        <v>БЕСАТУР АД</v>
      </c>
      <c r="B438" s="105" t="str">
        <f t="shared" si="31"/>
        <v>822106430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БЕСАТУР АД</v>
      </c>
      <c r="B439" s="105" t="str">
        <f t="shared" si="31"/>
        <v>822106430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БЕСАТУР АД</v>
      </c>
      <c r="B440" s="105" t="str">
        <f t="shared" si="31"/>
        <v>822106430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БЕСАТУР АД</v>
      </c>
      <c r="B441" s="105" t="str">
        <f t="shared" si="31"/>
        <v>822106430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БЕСАТУР АД</v>
      </c>
      <c r="B442" s="105" t="str">
        <f t="shared" si="31"/>
        <v>822106430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БЕСАТУР АД</v>
      </c>
      <c r="B443" s="105" t="str">
        <f t="shared" si="31"/>
        <v>822106430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БЕСАТУР АД</v>
      </c>
      <c r="B444" s="105" t="str">
        <f t="shared" si="31"/>
        <v>822106430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БЕСАТУР АД</v>
      </c>
      <c r="B445" s="105" t="str">
        <f t="shared" si="31"/>
        <v>822106430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БЕСАТУР АД</v>
      </c>
      <c r="B446" s="105" t="str">
        <f t="shared" si="31"/>
        <v>822106430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БЕСАТУР АД</v>
      </c>
      <c r="B447" s="105" t="str">
        <f t="shared" si="31"/>
        <v>822106430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БЕСАТУР АД</v>
      </c>
      <c r="B448" s="105" t="str">
        <f t="shared" si="31"/>
        <v>822106430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БЕСАТУР АД</v>
      </c>
      <c r="B449" s="105" t="str">
        <f t="shared" si="31"/>
        <v>822106430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БЕСАТУР АД</v>
      </c>
      <c r="B450" s="105" t="str">
        <f t="shared" si="31"/>
        <v>822106430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БЕСАТУР АД</v>
      </c>
      <c r="B451" s="105" t="str">
        <f t="shared" si="31"/>
        <v>822106430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БЕСАТУР АД</v>
      </c>
      <c r="B452" s="105" t="str">
        <f t="shared" si="31"/>
        <v>822106430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БЕСАТУР АД</v>
      </c>
      <c r="B453" s="105" t="str">
        <f t="shared" si="31"/>
        <v>822106430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БЕСАТУР АД</v>
      </c>
      <c r="B454" s="105" t="str">
        <f t="shared" si="31"/>
        <v>822106430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БЕСАТУР АД</v>
      </c>
      <c r="B455" s="105" t="str">
        <f t="shared" si="31"/>
        <v>822106430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БЕСАТУР АД</v>
      </c>
      <c r="B456" s="105" t="str">
        <f t="shared" si="31"/>
        <v>822106430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БЕСАТУР АД</v>
      </c>
      <c r="B457" s="105" t="str">
        <f t="shared" si="31"/>
        <v>822106430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БЕСАТУР АД</v>
      </c>
      <c r="B458" s="105" t="str">
        <f t="shared" si="31"/>
        <v>822106430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БЕСАТУР АД</v>
      </c>
      <c r="B459" s="105" t="str">
        <f t="shared" si="31"/>
        <v>822106430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БЕСАТУР АД</v>
      </c>
      <c r="B461" s="105" t="str">
        <f t="shared" ref="B461:B524" si="34">pdeBulstat</f>
        <v>822106430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6</v>
      </c>
    </row>
    <row r="462" spans="1:8">
      <c r="A462" s="105" t="str">
        <f t="shared" si="33"/>
        <v>БЕСАТУР АД</v>
      </c>
      <c r="B462" s="105" t="str">
        <f t="shared" si="34"/>
        <v>822106430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БЕСАТУР АД</v>
      </c>
      <c r="B463" s="105" t="str">
        <f t="shared" si="34"/>
        <v>822106430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БЕСАТУР АД</v>
      </c>
      <c r="B464" s="105" t="str">
        <f t="shared" si="34"/>
        <v>822106430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БЕСАТУР АД</v>
      </c>
      <c r="B465" s="105" t="str">
        <f t="shared" si="34"/>
        <v>822106430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БЕСАТУР АД</v>
      </c>
      <c r="B466" s="105" t="str">
        <f t="shared" si="34"/>
        <v>822106430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БЕСАТУР АД</v>
      </c>
      <c r="B467" s="105" t="str">
        <f t="shared" si="34"/>
        <v>822106430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БЕСАТУР АД</v>
      </c>
      <c r="B468" s="105" t="str">
        <f t="shared" si="34"/>
        <v>822106430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0</v>
      </c>
    </row>
    <row r="469" spans="1:8">
      <c r="A469" s="105" t="str">
        <f t="shared" si="33"/>
        <v>БЕСАТУР АД</v>
      </c>
      <c r="B469" s="105" t="str">
        <f t="shared" si="34"/>
        <v>822106430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6</v>
      </c>
    </row>
    <row r="470" spans="1:8">
      <c r="A470" s="105" t="str">
        <f t="shared" si="33"/>
        <v>БЕСАТУР АД</v>
      </c>
      <c r="B470" s="105" t="str">
        <f t="shared" si="34"/>
        <v>822106430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1830</v>
      </c>
    </row>
    <row r="471" spans="1:8">
      <c r="A471" s="105" t="str">
        <f t="shared" si="33"/>
        <v>БЕСАТУР АД</v>
      </c>
      <c r="B471" s="105" t="str">
        <f t="shared" si="34"/>
        <v>822106430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БЕСАТУР АД</v>
      </c>
      <c r="B472" s="105" t="str">
        <f t="shared" si="34"/>
        <v>822106430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БЕСАТУР АД</v>
      </c>
      <c r="B473" s="105" t="str">
        <f t="shared" si="34"/>
        <v>822106430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БЕСАТУР АД</v>
      </c>
      <c r="B474" s="105" t="str">
        <f t="shared" si="34"/>
        <v>822106430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БЕСАТУР АД</v>
      </c>
      <c r="B475" s="105" t="str">
        <f t="shared" si="34"/>
        <v>822106430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БЕСАТУР АД</v>
      </c>
      <c r="B476" s="105" t="str">
        <f t="shared" si="34"/>
        <v>822106430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БЕСАТУР АД</v>
      </c>
      <c r="B477" s="105" t="str">
        <f t="shared" si="34"/>
        <v>822106430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7489</v>
      </c>
    </row>
    <row r="478" spans="1:8">
      <c r="A478" s="105" t="str">
        <f t="shared" si="33"/>
        <v>БЕСАТУР АД</v>
      </c>
      <c r="B478" s="105" t="str">
        <f t="shared" si="34"/>
        <v>822106430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1414</v>
      </c>
    </row>
    <row r="479" spans="1:8">
      <c r="A479" s="105" t="str">
        <f t="shared" si="33"/>
        <v>БЕСАТУР АД</v>
      </c>
      <c r="B479" s="105" t="str">
        <f t="shared" si="34"/>
        <v>822106430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БЕСАТУР АД</v>
      </c>
      <c r="B480" s="105" t="str">
        <f t="shared" si="34"/>
        <v>822106430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6075</v>
      </c>
    </row>
    <row r="481" spans="1:8">
      <c r="A481" s="105" t="str">
        <f t="shared" si="33"/>
        <v>БЕСАТУР АД</v>
      </c>
      <c r="B481" s="105" t="str">
        <f t="shared" si="34"/>
        <v>822106430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БЕСАТУР АД</v>
      </c>
      <c r="B482" s="105" t="str">
        <f t="shared" si="34"/>
        <v>822106430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БЕСАТУР АД</v>
      </c>
      <c r="B483" s="105" t="str">
        <f t="shared" si="34"/>
        <v>822106430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БЕСАТУР АД</v>
      </c>
      <c r="B484" s="105" t="str">
        <f t="shared" si="34"/>
        <v>822106430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БЕСАТУР АД</v>
      </c>
      <c r="B485" s="105" t="str">
        <f t="shared" si="34"/>
        <v>822106430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БЕСАТУР АД</v>
      </c>
      <c r="B486" s="105" t="str">
        <f t="shared" si="34"/>
        <v>822106430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БЕСАТУР АД</v>
      </c>
      <c r="B487" s="105" t="str">
        <f t="shared" si="34"/>
        <v>822106430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БЕСАТУР АД</v>
      </c>
      <c r="B488" s="105" t="str">
        <f t="shared" si="34"/>
        <v>822106430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7489</v>
      </c>
    </row>
    <row r="489" spans="1:8">
      <c r="A489" s="105" t="str">
        <f t="shared" si="33"/>
        <v>БЕСАТУР АД</v>
      </c>
      <c r="B489" s="105" t="str">
        <f t="shared" si="34"/>
        <v>822106430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БЕСАТУР АД</v>
      </c>
      <c r="B490" s="105" t="str">
        <f t="shared" si="34"/>
        <v>822106430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9325</v>
      </c>
    </row>
    <row r="491" spans="1:8">
      <c r="A491" s="105" t="str">
        <f t="shared" si="33"/>
        <v>БЕСАТУР АД</v>
      </c>
      <c r="B491" s="105" t="str">
        <f t="shared" si="34"/>
        <v>822106430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БЕСАТУР АД</v>
      </c>
      <c r="B492" s="105" t="str">
        <f t="shared" si="34"/>
        <v>822106430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БЕСАТУР АД</v>
      </c>
      <c r="B493" s="105" t="str">
        <f t="shared" si="34"/>
        <v>822106430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БЕСАТУР АД</v>
      </c>
      <c r="B494" s="105" t="str">
        <f t="shared" si="34"/>
        <v>822106430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БЕСАТУР АД</v>
      </c>
      <c r="B495" s="105" t="str">
        <f t="shared" si="34"/>
        <v>822106430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БЕСАТУР АД</v>
      </c>
      <c r="B496" s="105" t="str">
        <f t="shared" si="34"/>
        <v>822106430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БЕСАТУР АД</v>
      </c>
      <c r="B497" s="105" t="str">
        <f t="shared" si="34"/>
        <v>822106430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БЕСАТУР АД</v>
      </c>
      <c r="B498" s="105" t="str">
        <f t="shared" si="34"/>
        <v>822106430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БЕСАТУР АД</v>
      </c>
      <c r="B499" s="105" t="str">
        <f t="shared" si="34"/>
        <v>822106430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БЕСАТУР АД</v>
      </c>
      <c r="B500" s="105" t="str">
        <f t="shared" si="34"/>
        <v>822106430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3093</v>
      </c>
    </row>
    <row r="501" spans="1:8">
      <c r="A501" s="105" t="str">
        <f t="shared" si="33"/>
        <v>БЕСАТУР АД</v>
      </c>
      <c r="B501" s="105" t="str">
        <f t="shared" si="34"/>
        <v>822106430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БЕСАТУР АД</v>
      </c>
      <c r="B502" s="105" t="str">
        <f t="shared" si="34"/>
        <v>822106430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БЕСАТУР АД</v>
      </c>
      <c r="B503" s="105" t="str">
        <f t="shared" si="34"/>
        <v>822106430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БЕСАТУР АД</v>
      </c>
      <c r="B504" s="105" t="str">
        <f t="shared" si="34"/>
        <v>822106430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БЕСАТУР АД</v>
      </c>
      <c r="B505" s="105" t="str">
        <f t="shared" si="34"/>
        <v>822106430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БЕСАТУР АД</v>
      </c>
      <c r="B506" s="105" t="str">
        <f t="shared" si="34"/>
        <v>822106430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БЕСАТУР АД</v>
      </c>
      <c r="B507" s="105" t="str">
        <f t="shared" si="34"/>
        <v>822106430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БЕСАТУР АД</v>
      </c>
      <c r="B508" s="105" t="str">
        <f t="shared" si="34"/>
        <v>822106430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БЕСАТУР АД</v>
      </c>
      <c r="B509" s="105" t="str">
        <f t="shared" si="34"/>
        <v>822106430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БЕСАТУР АД</v>
      </c>
      <c r="B510" s="105" t="str">
        <f t="shared" si="34"/>
        <v>822106430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БЕСАТУР АД</v>
      </c>
      <c r="B511" s="105" t="str">
        <f t="shared" si="34"/>
        <v>822106430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БЕСАТУР АД</v>
      </c>
      <c r="B512" s="105" t="str">
        <f t="shared" si="34"/>
        <v>822106430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БЕСАТУР АД</v>
      </c>
      <c r="B513" s="105" t="str">
        <f t="shared" si="34"/>
        <v>822106430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БЕСАТУР АД</v>
      </c>
      <c r="B514" s="105" t="str">
        <f t="shared" si="34"/>
        <v>822106430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БЕСАТУР АД</v>
      </c>
      <c r="B515" s="105" t="str">
        <f t="shared" si="34"/>
        <v>822106430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БЕСАТУР АД</v>
      </c>
      <c r="B516" s="105" t="str">
        <f t="shared" si="34"/>
        <v>822106430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БЕСАТУР АД</v>
      </c>
      <c r="B517" s="105" t="str">
        <f t="shared" si="34"/>
        <v>822106430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БЕСАТУР АД</v>
      </c>
      <c r="B518" s="105" t="str">
        <f t="shared" si="34"/>
        <v>822106430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БЕСАТУР АД</v>
      </c>
      <c r="B519" s="105" t="str">
        <f t="shared" si="34"/>
        <v>822106430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БЕСАТУР АД</v>
      </c>
      <c r="B520" s="105" t="str">
        <f t="shared" si="34"/>
        <v>822106430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3093</v>
      </c>
    </row>
    <row r="521" spans="1:8">
      <c r="A521" s="105" t="str">
        <f t="shared" si="33"/>
        <v>БЕСАТУР АД</v>
      </c>
      <c r="B521" s="105" t="str">
        <f t="shared" si="34"/>
        <v>822106430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БЕСАТУР АД</v>
      </c>
      <c r="B522" s="105" t="str">
        <f t="shared" si="34"/>
        <v>822106430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БЕСАТУР АД</v>
      </c>
      <c r="B523" s="105" t="str">
        <f t="shared" si="34"/>
        <v>822106430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БЕСАТУР АД</v>
      </c>
      <c r="B524" s="105" t="str">
        <f t="shared" si="34"/>
        <v>822106430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БЕСАТУР АД</v>
      </c>
      <c r="B525" s="105" t="str">
        <f t="shared" ref="B525:B588" si="37">pdeBulstat</f>
        <v>822106430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БЕСАТУР АД</v>
      </c>
      <c r="B526" s="105" t="str">
        <f t="shared" si="37"/>
        <v>822106430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БЕСАТУР АД</v>
      </c>
      <c r="B527" s="105" t="str">
        <f t="shared" si="37"/>
        <v>822106430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БЕСАТУР АД</v>
      </c>
      <c r="B528" s="105" t="str">
        <f t="shared" si="37"/>
        <v>822106430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БЕСАТУР АД</v>
      </c>
      <c r="B529" s="105" t="str">
        <f t="shared" si="37"/>
        <v>822106430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БЕСАТУР АД</v>
      </c>
      <c r="B530" s="105" t="str">
        <f t="shared" si="37"/>
        <v>822106430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БЕСАТУР АД</v>
      </c>
      <c r="B531" s="105" t="str">
        <f t="shared" si="37"/>
        <v>822106430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БЕСАТУР АД</v>
      </c>
      <c r="B532" s="105" t="str">
        <f t="shared" si="37"/>
        <v>822106430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БЕСАТУР АД</v>
      </c>
      <c r="B533" s="105" t="str">
        <f t="shared" si="37"/>
        <v>822106430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БЕСАТУР АД</v>
      </c>
      <c r="B534" s="105" t="str">
        <f t="shared" si="37"/>
        <v>822106430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БЕСАТУР АД</v>
      </c>
      <c r="B535" s="105" t="str">
        <f t="shared" si="37"/>
        <v>822106430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БЕСАТУР АД</v>
      </c>
      <c r="B536" s="105" t="str">
        <f t="shared" si="37"/>
        <v>822106430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БЕСАТУР АД</v>
      </c>
      <c r="B537" s="105" t="str">
        <f t="shared" si="37"/>
        <v>822106430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0</v>
      </c>
    </row>
    <row r="538" spans="1:8">
      <c r="A538" s="105" t="str">
        <f t="shared" si="36"/>
        <v>БЕСАТУР АД</v>
      </c>
      <c r="B538" s="105" t="str">
        <f t="shared" si="37"/>
        <v>822106430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0</v>
      </c>
    </row>
    <row r="539" spans="1:8">
      <c r="A539" s="105" t="str">
        <f t="shared" si="36"/>
        <v>БЕСАТУР АД</v>
      </c>
      <c r="B539" s="105" t="str">
        <f t="shared" si="37"/>
        <v>822106430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БЕСАТУР АД</v>
      </c>
      <c r="B540" s="105" t="str">
        <f t="shared" si="37"/>
        <v>822106430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БЕСАТУР АД</v>
      </c>
      <c r="B541" s="105" t="str">
        <f t="shared" si="37"/>
        <v>822106430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БЕСАТУР АД</v>
      </c>
      <c r="B542" s="105" t="str">
        <f t="shared" si="37"/>
        <v>822106430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БЕСАТУР АД</v>
      </c>
      <c r="B543" s="105" t="str">
        <f t="shared" si="37"/>
        <v>822106430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БЕСАТУР АД</v>
      </c>
      <c r="B544" s="105" t="str">
        <f t="shared" si="37"/>
        <v>822106430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БЕСАТУР АД</v>
      </c>
      <c r="B545" s="105" t="str">
        <f t="shared" si="37"/>
        <v>822106430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БЕСАТУР АД</v>
      </c>
      <c r="B546" s="105" t="str">
        <f t="shared" si="37"/>
        <v>822106430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БЕСАТУР АД</v>
      </c>
      <c r="B547" s="105" t="str">
        <f t="shared" si="37"/>
        <v>822106430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БЕСАТУР АД</v>
      </c>
      <c r="B548" s="105" t="str">
        <f t="shared" si="37"/>
        <v>822106430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0</v>
      </c>
    </row>
    <row r="549" spans="1:8">
      <c r="A549" s="105" t="str">
        <f t="shared" si="36"/>
        <v>БЕСАТУР АД</v>
      </c>
      <c r="B549" s="105" t="str">
        <f t="shared" si="37"/>
        <v>822106430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БЕСАТУР АД</v>
      </c>
      <c r="B550" s="105" t="str">
        <f t="shared" si="37"/>
        <v>822106430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0</v>
      </c>
    </row>
    <row r="551" spans="1:8">
      <c r="A551" s="105" t="str">
        <f t="shared" si="36"/>
        <v>БЕСАТУР АД</v>
      </c>
      <c r="B551" s="105" t="str">
        <f t="shared" si="37"/>
        <v>822106430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6</v>
      </c>
    </row>
    <row r="552" spans="1:8">
      <c r="A552" s="105" t="str">
        <f t="shared" si="36"/>
        <v>БЕСАТУР АД</v>
      </c>
      <c r="B552" s="105" t="str">
        <f t="shared" si="37"/>
        <v>822106430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БЕСАТУР АД</v>
      </c>
      <c r="B553" s="105" t="str">
        <f t="shared" si="37"/>
        <v>822106430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БЕСАТУР АД</v>
      </c>
      <c r="B554" s="105" t="str">
        <f t="shared" si="37"/>
        <v>822106430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БЕСАТУР АД</v>
      </c>
      <c r="B555" s="105" t="str">
        <f t="shared" si="37"/>
        <v>822106430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БЕСАТУР АД</v>
      </c>
      <c r="B556" s="105" t="str">
        <f t="shared" si="37"/>
        <v>822106430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БЕСАТУР АД</v>
      </c>
      <c r="B557" s="105" t="str">
        <f t="shared" si="37"/>
        <v>822106430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БЕСАТУР АД</v>
      </c>
      <c r="B558" s="105" t="str">
        <f t="shared" si="37"/>
        <v>822106430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0</v>
      </c>
    </row>
    <row r="559" spans="1:8">
      <c r="A559" s="105" t="str">
        <f t="shared" si="36"/>
        <v>БЕСАТУР АД</v>
      </c>
      <c r="B559" s="105" t="str">
        <f t="shared" si="37"/>
        <v>822106430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6</v>
      </c>
    </row>
    <row r="560" spans="1:8">
      <c r="A560" s="105" t="str">
        <f t="shared" si="36"/>
        <v>БЕСАТУР АД</v>
      </c>
      <c r="B560" s="105" t="str">
        <f t="shared" si="37"/>
        <v>822106430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4923</v>
      </c>
    </row>
    <row r="561" spans="1:8">
      <c r="A561" s="105" t="str">
        <f t="shared" si="36"/>
        <v>БЕСАТУР АД</v>
      </c>
      <c r="B561" s="105" t="str">
        <f t="shared" si="37"/>
        <v>822106430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БЕСАТУР АД</v>
      </c>
      <c r="B562" s="105" t="str">
        <f t="shared" si="37"/>
        <v>822106430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БЕСАТУР АД</v>
      </c>
      <c r="B563" s="105" t="str">
        <f t="shared" si="37"/>
        <v>822106430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БЕСАТУР АД</v>
      </c>
      <c r="B564" s="105" t="str">
        <f t="shared" si="37"/>
        <v>822106430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БЕСАТУР АД</v>
      </c>
      <c r="B565" s="105" t="str">
        <f t="shared" si="37"/>
        <v>822106430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БЕСАТУР АД</v>
      </c>
      <c r="B566" s="105" t="str">
        <f t="shared" si="37"/>
        <v>822106430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БЕСАТУР АД</v>
      </c>
      <c r="B567" s="105" t="str">
        <f t="shared" si="37"/>
        <v>822106430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7489</v>
      </c>
    </row>
    <row r="568" spans="1:8">
      <c r="A568" s="105" t="str">
        <f t="shared" si="36"/>
        <v>БЕСАТУР АД</v>
      </c>
      <c r="B568" s="105" t="str">
        <f t="shared" si="37"/>
        <v>822106430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1414</v>
      </c>
    </row>
    <row r="569" spans="1:8">
      <c r="A569" s="105" t="str">
        <f t="shared" si="36"/>
        <v>БЕСАТУР АД</v>
      </c>
      <c r="B569" s="105" t="str">
        <f t="shared" si="37"/>
        <v>822106430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БЕСАТУР АД</v>
      </c>
      <c r="B570" s="105" t="str">
        <f t="shared" si="37"/>
        <v>822106430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6075</v>
      </c>
    </row>
    <row r="571" spans="1:8">
      <c r="A571" s="105" t="str">
        <f t="shared" si="36"/>
        <v>БЕСАТУР АД</v>
      </c>
      <c r="B571" s="105" t="str">
        <f t="shared" si="37"/>
        <v>822106430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БЕСАТУР АД</v>
      </c>
      <c r="B572" s="105" t="str">
        <f t="shared" si="37"/>
        <v>822106430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БЕСАТУР АД</v>
      </c>
      <c r="B573" s="105" t="str">
        <f t="shared" si="37"/>
        <v>822106430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БЕСАТУР АД</v>
      </c>
      <c r="B574" s="105" t="str">
        <f t="shared" si="37"/>
        <v>822106430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БЕСАТУР АД</v>
      </c>
      <c r="B575" s="105" t="str">
        <f t="shared" si="37"/>
        <v>822106430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БЕСАТУР АД</v>
      </c>
      <c r="B576" s="105" t="str">
        <f t="shared" si="37"/>
        <v>822106430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БЕСАТУР АД</v>
      </c>
      <c r="B577" s="105" t="str">
        <f t="shared" si="37"/>
        <v>822106430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БЕСАТУР АД</v>
      </c>
      <c r="B578" s="105" t="str">
        <f t="shared" si="37"/>
        <v>822106430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7489</v>
      </c>
    </row>
    <row r="579" spans="1:8">
      <c r="A579" s="105" t="str">
        <f t="shared" si="36"/>
        <v>БЕСАТУР АД</v>
      </c>
      <c r="B579" s="105" t="str">
        <f t="shared" si="37"/>
        <v>822106430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БЕСАТУР АД</v>
      </c>
      <c r="B580" s="105" t="str">
        <f t="shared" si="37"/>
        <v>822106430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12418</v>
      </c>
    </row>
    <row r="581" spans="1:8">
      <c r="A581" s="105" t="str">
        <f t="shared" si="36"/>
        <v>БЕСАТУР АД</v>
      </c>
      <c r="B581" s="105" t="str">
        <f t="shared" si="37"/>
        <v>822106430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БЕСАТУР АД</v>
      </c>
      <c r="B582" s="105" t="str">
        <f t="shared" si="37"/>
        <v>822106430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БЕСАТУР АД</v>
      </c>
      <c r="B583" s="105" t="str">
        <f t="shared" si="37"/>
        <v>822106430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БЕСАТУР АД</v>
      </c>
      <c r="B584" s="105" t="str">
        <f t="shared" si="37"/>
        <v>822106430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БЕСАТУР АД</v>
      </c>
      <c r="B585" s="105" t="str">
        <f t="shared" si="37"/>
        <v>822106430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БЕСАТУР АД</v>
      </c>
      <c r="B586" s="105" t="str">
        <f t="shared" si="37"/>
        <v>822106430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БЕСАТУР АД</v>
      </c>
      <c r="B587" s="105" t="str">
        <f t="shared" si="37"/>
        <v>822106430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БЕСАТУР АД</v>
      </c>
      <c r="B588" s="105" t="str">
        <f t="shared" si="37"/>
        <v>822106430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БЕСАТУР АД</v>
      </c>
      <c r="B589" s="105" t="str">
        <f t="shared" ref="B589:B652" si="40">pdeBulstat</f>
        <v>822106430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БЕСАТУР АД</v>
      </c>
      <c r="B590" s="105" t="str">
        <f t="shared" si="40"/>
        <v>822106430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БЕСАТУР АД</v>
      </c>
      <c r="B591" s="105" t="str">
        <f t="shared" si="40"/>
        <v>822106430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БЕСАТУР АД</v>
      </c>
      <c r="B592" s="105" t="str">
        <f t="shared" si="40"/>
        <v>822106430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БЕСАТУР АД</v>
      </c>
      <c r="B593" s="105" t="str">
        <f t="shared" si="40"/>
        <v>822106430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БЕСАТУР АД</v>
      </c>
      <c r="B594" s="105" t="str">
        <f t="shared" si="40"/>
        <v>822106430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БЕСАТУР АД</v>
      </c>
      <c r="B595" s="105" t="str">
        <f t="shared" si="40"/>
        <v>822106430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БЕСАТУР АД</v>
      </c>
      <c r="B596" s="105" t="str">
        <f t="shared" si="40"/>
        <v>822106430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БЕСАТУР АД</v>
      </c>
      <c r="B597" s="105" t="str">
        <f t="shared" si="40"/>
        <v>822106430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0</v>
      </c>
    </row>
    <row r="598" spans="1:8">
      <c r="A598" s="105" t="str">
        <f t="shared" si="39"/>
        <v>БЕСАТУР АД</v>
      </c>
      <c r="B598" s="105" t="str">
        <f t="shared" si="40"/>
        <v>822106430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БЕСАТУР АД</v>
      </c>
      <c r="B599" s="105" t="str">
        <f t="shared" si="40"/>
        <v>822106430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БЕСАТУР АД</v>
      </c>
      <c r="B600" s="105" t="str">
        <f t="shared" si="40"/>
        <v>822106430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БЕСАТУР АД</v>
      </c>
      <c r="B601" s="105" t="str">
        <f t="shared" si="40"/>
        <v>822106430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БЕСАТУР АД</v>
      </c>
      <c r="B602" s="105" t="str">
        <f t="shared" si="40"/>
        <v>822106430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БЕСАТУР АД</v>
      </c>
      <c r="B603" s="105" t="str">
        <f t="shared" si="40"/>
        <v>822106430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БЕСАТУР АД</v>
      </c>
      <c r="B604" s="105" t="str">
        <f t="shared" si="40"/>
        <v>822106430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БЕСАТУР АД</v>
      </c>
      <c r="B605" s="105" t="str">
        <f t="shared" si="40"/>
        <v>822106430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БЕСАТУР АД</v>
      </c>
      <c r="B606" s="105" t="str">
        <f t="shared" si="40"/>
        <v>822106430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БЕСАТУР АД</v>
      </c>
      <c r="B607" s="105" t="str">
        <f t="shared" si="40"/>
        <v>822106430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БЕСАТУР АД</v>
      </c>
      <c r="B608" s="105" t="str">
        <f t="shared" si="40"/>
        <v>822106430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0</v>
      </c>
    </row>
    <row r="609" spans="1:8">
      <c r="A609" s="105" t="str">
        <f t="shared" si="39"/>
        <v>БЕСАТУР АД</v>
      </c>
      <c r="B609" s="105" t="str">
        <f t="shared" si="40"/>
        <v>822106430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БЕСАТУР АД</v>
      </c>
      <c r="B610" s="105" t="str">
        <f t="shared" si="40"/>
        <v>822106430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0</v>
      </c>
    </row>
    <row r="611" spans="1:8">
      <c r="A611" s="105" t="str">
        <f t="shared" si="39"/>
        <v>БЕСАТУР АД</v>
      </c>
      <c r="B611" s="105" t="str">
        <f t="shared" si="40"/>
        <v>822106430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БЕСАТУР АД</v>
      </c>
      <c r="B612" s="105" t="str">
        <f t="shared" si="40"/>
        <v>822106430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БЕСАТУР АД</v>
      </c>
      <c r="B613" s="105" t="str">
        <f t="shared" si="40"/>
        <v>822106430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БЕСАТУР АД</v>
      </c>
      <c r="B614" s="105" t="str">
        <f t="shared" si="40"/>
        <v>822106430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БЕСАТУР АД</v>
      </c>
      <c r="B615" s="105" t="str">
        <f t="shared" si="40"/>
        <v>822106430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БЕСАТУР АД</v>
      </c>
      <c r="B616" s="105" t="str">
        <f t="shared" si="40"/>
        <v>822106430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БЕСАТУР АД</v>
      </c>
      <c r="B617" s="105" t="str">
        <f t="shared" si="40"/>
        <v>822106430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БЕСАТУР АД</v>
      </c>
      <c r="B618" s="105" t="str">
        <f t="shared" si="40"/>
        <v>822106430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БЕСАТУР АД</v>
      </c>
      <c r="B619" s="105" t="str">
        <f t="shared" si="40"/>
        <v>822106430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БЕСАТУР АД</v>
      </c>
      <c r="B620" s="105" t="str">
        <f t="shared" si="40"/>
        <v>822106430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БЕСАТУР АД</v>
      </c>
      <c r="B621" s="105" t="str">
        <f t="shared" si="40"/>
        <v>822106430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БЕСАТУР АД</v>
      </c>
      <c r="B622" s="105" t="str">
        <f t="shared" si="40"/>
        <v>822106430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БЕСАТУР АД</v>
      </c>
      <c r="B623" s="105" t="str">
        <f t="shared" si="40"/>
        <v>822106430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БЕСАТУР АД</v>
      </c>
      <c r="B624" s="105" t="str">
        <f t="shared" si="40"/>
        <v>822106430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БЕСАТУР АД</v>
      </c>
      <c r="B625" s="105" t="str">
        <f t="shared" si="40"/>
        <v>822106430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БЕСАТУР АД</v>
      </c>
      <c r="B626" s="105" t="str">
        <f t="shared" si="40"/>
        <v>822106430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БЕСАТУР АД</v>
      </c>
      <c r="B627" s="105" t="str">
        <f t="shared" si="40"/>
        <v>822106430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БЕСАТУР АД</v>
      </c>
      <c r="B628" s="105" t="str">
        <f t="shared" si="40"/>
        <v>822106430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БЕСАТУР АД</v>
      </c>
      <c r="B629" s="105" t="str">
        <f t="shared" si="40"/>
        <v>822106430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БЕСАТУР АД</v>
      </c>
      <c r="B630" s="105" t="str">
        <f t="shared" si="40"/>
        <v>822106430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БЕСАТУР АД</v>
      </c>
      <c r="B631" s="105" t="str">
        <f t="shared" si="40"/>
        <v>822106430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БЕСАТУР АД</v>
      </c>
      <c r="B632" s="105" t="str">
        <f t="shared" si="40"/>
        <v>822106430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БЕСАТУР АД</v>
      </c>
      <c r="B633" s="105" t="str">
        <f t="shared" si="40"/>
        <v>822106430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БЕСАТУР АД</v>
      </c>
      <c r="B634" s="105" t="str">
        <f t="shared" si="40"/>
        <v>822106430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БЕСАТУР АД</v>
      </c>
      <c r="B635" s="105" t="str">
        <f t="shared" si="40"/>
        <v>822106430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БЕСАТУР АД</v>
      </c>
      <c r="B636" s="105" t="str">
        <f t="shared" si="40"/>
        <v>822106430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БЕСАТУР АД</v>
      </c>
      <c r="B637" s="105" t="str">
        <f t="shared" si="40"/>
        <v>822106430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БЕСАТУР АД</v>
      </c>
      <c r="B638" s="105" t="str">
        <f t="shared" si="40"/>
        <v>822106430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БЕСАТУР АД</v>
      </c>
      <c r="B639" s="105" t="str">
        <f t="shared" si="40"/>
        <v>822106430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БЕСАТУР АД</v>
      </c>
      <c r="B640" s="105" t="str">
        <f t="shared" si="40"/>
        <v>822106430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БЕСАТУР АД</v>
      </c>
      <c r="B641" s="105" t="str">
        <f t="shared" si="40"/>
        <v>822106430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6</v>
      </c>
    </row>
    <row r="642" spans="1:8">
      <c r="A642" s="105" t="str">
        <f t="shared" si="39"/>
        <v>БЕСАТУР АД</v>
      </c>
      <c r="B642" s="105" t="str">
        <f t="shared" si="40"/>
        <v>822106430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БЕСАТУР АД</v>
      </c>
      <c r="B643" s="105" t="str">
        <f t="shared" si="40"/>
        <v>822106430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БЕСАТУР АД</v>
      </c>
      <c r="B644" s="105" t="str">
        <f t="shared" si="40"/>
        <v>822106430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БЕСАТУР АД</v>
      </c>
      <c r="B645" s="105" t="str">
        <f t="shared" si="40"/>
        <v>822106430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БЕСАТУР АД</v>
      </c>
      <c r="B646" s="105" t="str">
        <f t="shared" si="40"/>
        <v>822106430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БЕСАТУР АД</v>
      </c>
      <c r="B647" s="105" t="str">
        <f t="shared" si="40"/>
        <v>822106430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БЕСАТУР АД</v>
      </c>
      <c r="B648" s="105" t="str">
        <f t="shared" si="40"/>
        <v>822106430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0</v>
      </c>
    </row>
    <row r="649" spans="1:8">
      <c r="A649" s="105" t="str">
        <f t="shared" si="39"/>
        <v>БЕСАТУР АД</v>
      </c>
      <c r="B649" s="105" t="str">
        <f t="shared" si="40"/>
        <v>822106430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6</v>
      </c>
    </row>
    <row r="650" spans="1:8">
      <c r="A650" s="105" t="str">
        <f t="shared" si="39"/>
        <v>БЕСАТУР АД</v>
      </c>
      <c r="B650" s="105" t="str">
        <f t="shared" si="40"/>
        <v>822106430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4923</v>
      </c>
    </row>
    <row r="651" spans="1:8">
      <c r="A651" s="105" t="str">
        <f t="shared" si="39"/>
        <v>БЕСАТУР АД</v>
      </c>
      <c r="B651" s="105" t="str">
        <f t="shared" si="40"/>
        <v>822106430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БЕСАТУР АД</v>
      </c>
      <c r="B652" s="105" t="str">
        <f t="shared" si="40"/>
        <v>822106430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БЕСАТУР АД</v>
      </c>
      <c r="B653" s="105" t="str">
        <f t="shared" ref="B653:B716" si="43">pdeBulstat</f>
        <v>822106430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БЕСАТУР АД</v>
      </c>
      <c r="B654" s="105" t="str">
        <f t="shared" si="43"/>
        <v>822106430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БЕСАТУР АД</v>
      </c>
      <c r="B655" s="105" t="str">
        <f t="shared" si="43"/>
        <v>822106430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БЕСАТУР АД</v>
      </c>
      <c r="B656" s="105" t="str">
        <f t="shared" si="43"/>
        <v>822106430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БЕСАТУР АД</v>
      </c>
      <c r="B657" s="105" t="str">
        <f t="shared" si="43"/>
        <v>822106430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7489</v>
      </c>
    </row>
    <row r="658" spans="1:8">
      <c r="A658" s="105" t="str">
        <f t="shared" si="42"/>
        <v>БЕСАТУР АД</v>
      </c>
      <c r="B658" s="105" t="str">
        <f t="shared" si="43"/>
        <v>822106430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1414</v>
      </c>
    </row>
    <row r="659" spans="1:8">
      <c r="A659" s="105" t="str">
        <f t="shared" si="42"/>
        <v>БЕСАТУР АД</v>
      </c>
      <c r="B659" s="105" t="str">
        <f t="shared" si="43"/>
        <v>822106430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БЕСАТУР АД</v>
      </c>
      <c r="B660" s="105" t="str">
        <f t="shared" si="43"/>
        <v>822106430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6075</v>
      </c>
    </row>
    <row r="661" spans="1:8">
      <c r="A661" s="105" t="str">
        <f t="shared" si="42"/>
        <v>БЕСАТУР АД</v>
      </c>
      <c r="B661" s="105" t="str">
        <f t="shared" si="43"/>
        <v>822106430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БЕСАТУР АД</v>
      </c>
      <c r="B662" s="105" t="str">
        <f t="shared" si="43"/>
        <v>822106430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БЕСАТУР АД</v>
      </c>
      <c r="B663" s="105" t="str">
        <f t="shared" si="43"/>
        <v>822106430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БЕСАТУР АД</v>
      </c>
      <c r="B664" s="105" t="str">
        <f t="shared" si="43"/>
        <v>822106430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БЕСАТУР АД</v>
      </c>
      <c r="B665" s="105" t="str">
        <f t="shared" si="43"/>
        <v>822106430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БЕСАТУР АД</v>
      </c>
      <c r="B666" s="105" t="str">
        <f t="shared" si="43"/>
        <v>822106430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БЕСАТУР АД</v>
      </c>
      <c r="B667" s="105" t="str">
        <f t="shared" si="43"/>
        <v>822106430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БЕСАТУР АД</v>
      </c>
      <c r="B668" s="105" t="str">
        <f t="shared" si="43"/>
        <v>822106430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7489</v>
      </c>
    </row>
    <row r="669" spans="1:8">
      <c r="A669" s="105" t="str">
        <f t="shared" si="42"/>
        <v>БЕСАТУР АД</v>
      </c>
      <c r="B669" s="105" t="str">
        <f t="shared" si="43"/>
        <v>822106430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БЕСАТУР АД</v>
      </c>
      <c r="B670" s="105" t="str">
        <f t="shared" si="43"/>
        <v>822106430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12418</v>
      </c>
    </row>
    <row r="671" spans="1:8">
      <c r="A671" s="105" t="str">
        <f t="shared" si="42"/>
        <v>БЕСАТУР АД</v>
      </c>
      <c r="B671" s="105" t="str">
        <f t="shared" si="43"/>
        <v>822106430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БЕСАТУР АД</v>
      </c>
      <c r="B672" s="105" t="str">
        <f t="shared" si="43"/>
        <v>822106430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БЕСАТУР АД</v>
      </c>
      <c r="B673" s="105" t="str">
        <f t="shared" si="43"/>
        <v>822106430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БЕСАТУР АД</v>
      </c>
      <c r="B674" s="105" t="str">
        <f t="shared" si="43"/>
        <v>822106430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БЕСАТУР АД</v>
      </c>
      <c r="B675" s="105" t="str">
        <f t="shared" si="43"/>
        <v>822106430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БЕСАТУР АД</v>
      </c>
      <c r="B676" s="105" t="str">
        <f t="shared" si="43"/>
        <v>822106430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БЕСАТУР АД</v>
      </c>
      <c r="B677" s="105" t="str">
        <f t="shared" si="43"/>
        <v>822106430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БЕСАТУР АД</v>
      </c>
      <c r="B678" s="105" t="str">
        <f t="shared" si="43"/>
        <v>822106430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0</v>
      </c>
    </row>
    <row r="679" spans="1:8">
      <c r="A679" s="105" t="str">
        <f t="shared" si="42"/>
        <v>БЕСАТУР АД</v>
      </c>
      <c r="B679" s="105" t="str">
        <f t="shared" si="43"/>
        <v>822106430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0</v>
      </c>
    </row>
    <row r="680" spans="1:8">
      <c r="A680" s="105" t="str">
        <f t="shared" si="42"/>
        <v>БЕСАТУР АД</v>
      </c>
      <c r="B680" s="105" t="str">
        <f t="shared" si="43"/>
        <v>822106430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БЕСАТУР АД</v>
      </c>
      <c r="B681" s="105" t="str">
        <f t="shared" si="43"/>
        <v>822106430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БЕСАТУР АД</v>
      </c>
      <c r="B682" s="105" t="str">
        <f t="shared" si="43"/>
        <v>822106430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БЕСАТУР АД</v>
      </c>
      <c r="B683" s="105" t="str">
        <f t="shared" si="43"/>
        <v>822106430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БЕСАТУР АД</v>
      </c>
      <c r="B684" s="105" t="str">
        <f t="shared" si="43"/>
        <v>822106430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БЕСАТУР АД</v>
      </c>
      <c r="B685" s="105" t="str">
        <f t="shared" si="43"/>
        <v>822106430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БЕСАТУР АД</v>
      </c>
      <c r="B686" s="105" t="str">
        <f t="shared" si="43"/>
        <v>822106430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БЕСАТУР АД</v>
      </c>
      <c r="B687" s="105" t="str">
        <f t="shared" si="43"/>
        <v>822106430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БЕСАТУР АД</v>
      </c>
      <c r="B688" s="105" t="str">
        <f t="shared" si="43"/>
        <v>822106430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БЕСАТУР АД</v>
      </c>
      <c r="B689" s="105" t="str">
        <f t="shared" si="43"/>
        <v>822106430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БЕСАТУР АД</v>
      </c>
      <c r="B690" s="105" t="str">
        <f t="shared" si="43"/>
        <v>822106430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БЕСАТУР АД</v>
      </c>
      <c r="B691" s="105" t="str">
        <f t="shared" si="43"/>
        <v>822106430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БЕСАТУР АД</v>
      </c>
      <c r="B692" s="105" t="str">
        <f t="shared" si="43"/>
        <v>822106430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БЕСАТУР АД</v>
      </c>
      <c r="B693" s="105" t="str">
        <f t="shared" si="43"/>
        <v>822106430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БЕСАТУР АД</v>
      </c>
      <c r="B694" s="105" t="str">
        <f t="shared" si="43"/>
        <v>822106430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БЕСАТУР АД</v>
      </c>
      <c r="B695" s="105" t="str">
        <f t="shared" si="43"/>
        <v>822106430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БЕСАТУР АД</v>
      </c>
      <c r="B696" s="105" t="str">
        <f t="shared" si="43"/>
        <v>822106430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БЕСАТУР АД</v>
      </c>
      <c r="B697" s="105" t="str">
        <f t="shared" si="43"/>
        <v>822106430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БЕСАТУР АД</v>
      </c>
      <c r="B698" s="105" t="str">
        <f t="shared" si="43"/>
        <v>822106430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БЕСАТУР АД</v>
      </c>
      <c r="B699" s="105" t="str">
        <f t="shared" si="43"/>
        <v>822106430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БЕСАТУР АД</v>
      </c>
      <c r="B700" s="105" t="str">
        <f t="shared" si="43"/>
        <v>822106430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0</v>
      </c>
    </row>
    <row r="701" spans="1:8">
      <c r="A701" s="105" t="str">
        <f t="shared" si="42"/>
        <v>БЕСАТУР АД</v>
      </c>
      <c r="B701" s="105" t="str">
        <f t="shared" si="43"/>
        <v>822106430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БЕСАТУР АД</v>
      </c>
      <c r="B702" s="105" t="str">
        <f t="shared" si="43"/>
        <v>822106430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БЕСАТУР АД</v>
      </c>
      <c r="B703" s="105" t="str">
        <f t="shared" si="43"/>
        <v>822106430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БЕСАТУР АД</v>
      </c>
      <c r="B704" s="105" t="str">
        <f t="shared" si="43"/>
        <v>822106430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БЕСАТУР АД</v>
      </c>
      <c r="B705" s="105" t="str">
        <f t="shared" si="43"/>
        <v>822106430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БЕСАТУР АД</v>
      </c>
      <c r="B706" s="105" t="str">
        <f t="shared" si="43"/>
        <v>822106430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БЕСАТУР АД</v>
      </c>
      <c r="B707" s="105" t="str">
        <f t="shared" si="43"/>
        <v>822106430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БЕСАТУР АД</v>
      </c>
      <c r="B708" s="105" t="str">
        <f t="shared" si="43"/>
        <v>822106430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0</v>
      </c>
    </row>
    <row r="709" spans="1:8">
      <c r="A709" s="105" t="str">
        <f t="shared" si="42"/>
        <v>БЕСАТУР АД</v>
      </c>
      <c r="B709" s="105" t="str">
        <f t="shared" si="43"/>
        <v>822106430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0</v>
      </c>
    </row>
    <row r="710" spans="1:8">
      <c r="A710" s="105" t="str">
        <f t="shared" si="42"/>
        <v>БЕСАТУР АД</v>
      </c>
      <c r="B710" s="105" t="str">
        <f t="shared" si="43"/>
        <v>822106430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БЕСАТУР АД</v>
      </c>
      <c r="B711" s="105" t="str">
        <f t="shared" si="43"/>
        <v>822106430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БЕСАТУР АД</v>
      </c>
      <c r="B712" s="105" t="str">
        <f t="shared" si="43"/>
        <v>822106430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БЕСАТУР АД</v>
      </c>
      <c r="B713" s="105" t="str">
        <f t="shared" si="43"/>
        <v>822106430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БЕСАТУР АД</v>
      </c>
      <c r="B714" s="105" t="str">
        <f t="shared" si="43"/>
        <v>822106430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БЕСАТУР АД</v>
      </c>
      <c r="B715" s="105" t="str">
        <f t="shared" si="43"/>
        <v>822106430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БЕСАТУР АД</v>
      </c>
      <c r="B716" s="105" t="str">
        <f t="shared" si="43"/>
        <v>822106430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БЕСАТУР АД</v>
      </c>
      <c r="B717" s="105" t="str">
        <f t="shared" ref="B717:B780" si="46">pdeBulstat</f>
        <v>822106430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БЕСАТУР АД</v>
      </c>
      <c r="B718" s="105" t="str">
        <f t="shared" si="46"/>
        <v>822106430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БЕСАТУР АД</v>
      </c>
      <c r="B719" s="105" t="str">
        <f t="shared" si="46"/>
        <v>822106430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БЕСАТУР АД</v>
      </c>
      <c r="B720" s="105" t="str">
        <f t="shared" si="46"/>
        <v>822106430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БЕСАТУР АД</v>
      </c>
      <c r="B721" s="105" t="str">
        <f t="shared" si="46"/>
        <v>822106430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БЕСАТУР АД</v>
      </c>
      <c r="B722" s="105" t="str">
        <f t="shared" si="46"/>
        <v>822106430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БЕСАТУР АД</v>
      </c>
      <c r="B723" s="105" t="str">
        <f t="shared" si="46"/>
        <v>822106430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БЕСАТУР АД</v>
      </c>
      <c r="B724" s="105" t="str">
        <f t="shared" si="46"/>
        <v>822106430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БЕСАТУР АД</v>
      </c>
      <c r="B725" s="105" t="str">
        <f t="shared" si="46"/>
        <v>822106430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БЕСАТУР АД</v>
      </c>
      <c r="B726" s="105" t="str">
        <f t="shared" si="46"/>
        <v>822106430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БЕСАТУР АД</v>
      </c>
      <c r="B727" s="105" t="str">
        <f t="shared" si="46"/>
        <v>822106430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БЕСАТУР АД</v>
      </c>
      <c r="B728" s="105" t="str">
        <f t="shared" si="46"/>
        <v>822106430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БЕСАТУР АД</v>
      </c>
      <c r="B729" s="105" t="str">
        <f t="shared" si="46"/>
        <v>822106430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БЕСАТУР АД</v>
      </c>
      <c r="B730" s="105" t="str">
        <f t="shared" si="46"/>
        <v>822106430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0</v>
      </c>
    </row>
    <row r="731" spans="1:8">
      <c r="A731" s="105" t="str">
        <f t="shared" si="45"/>
        <v>БЕСАТУР АД</v>
      </c>
      <c r="B731" s="105" t="str">
        <f t="shared" si="46"/>
        <v>822106430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БЕСАТУР АД</v>
      </c>
      <c r="B732" s="105" t="str">
        <f t="shared" si="46"/>
        <v>822106430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БЕСАТУР АД</v>
      </c>
      <c r="B733" s="105" t="str">
        <f t="shared" si="46"/>
        <v>822106430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БЕСАТУР АД</v>
      </c>
      <c r="B734" s="105" t="str">
        <f t="shared" si="46"/>
        <v>822106430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БЕСАТУР АД</v>
      </c>
      <c r="B735" s="105" t="str">
        <f t="shared" si="46"/>
        <v>822106430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БЕСАТУР АД</v>
      </c>
      <c r="B736" s="105" t="str">
        <f t="shared" si="46"/>
        <v>822106430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БЕСАТУР АД</v>
      </c>
      <c r="B737" s="105" t="str">
        <f t="shared" si="46"/>
        <v>822106430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БЕСАТУР АД</v>
      </c>
      <c r="B738" s="105" t="str">
        <f t="shared" si="46"/>
        <v>822106430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БЕСАТУР АД</v>
      </c>
      <c r="B739" s="105" t="str">
        <f t="shared" si="46"/>
        <v>822106430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БЕСАТУР АД</v>
      </c>
      <c r="B740" s="105" t="str">
        <f t="shared" si="46"/>
        <v>822106430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БЕСАТУР АД</v>
      </c>
      <c r="B741" s="105" t="str">
        <f t="shared" si="46"/>
        <v>822106430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БЕСАТУР АД</v>
      </c>
      <c r="B742" s="105" t="str">
        <f t="shared" si="46"/>
        <v>822106430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БЕСАТУР АД</v>
      </c>
      <c r="B743" s="105" t="str">
        <f t="shared" si="46"/>
        <v>822106430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БЕСАТУР АД</v>
      </c>
      <c r="B744" s="105" t="str">
        <f t="shared" si="46"/>
        <v>822106430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БЕСАТУР АД</v>
      </c>
      <c r="B745" s="105" t="str">
        <f t="shared" si="46"/>
        <v>822106430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БЕСАТУР АД</v>
      </c>
      <c r="B746" s="105" t="str">
        <f t="shared" si="46"/>
        <v>822106430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БЕСАТУР АД</v>
      </c>
      <c r="B747" s="105" t="str">
        <f t="shared" si="46"/>
        <v>822106430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БЕСАТУР АД</v>
      </c>
      <c r="B748" s="105" t="str">
        <f t="shared" si="46"/>
        <v>822106430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БЕСАТУР АД</v>
      </c>
      <c r="B749" s="105" t="str">
        <f t="shared" si="46"/>
        <v>822106430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БЕСАТУР АД</v>
      </c>
      <c r="B750" s="105" t="str">
        <f t="shared" si="46"/>
        <v>822106430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БЕСАТУР АД</v>
      </c>
      <c r="B751" s="105" t="str">
        <f t="shared" si="46"/>
        <v>822106430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БЕСАТУР АД</v>
      </c>
      <c r="B752" s="105" t="str">
        <f t="shared" si="46"/>
        <v>822106430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БЕСАТУР АД</v>
      </c>
      <c r="B753" s="105" t="str">
        <f t="shared" si="46"/>
        <v>822106430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БЕСАТУР АД</v>
      </c>
      <c r="B754" s="105" t="str">
        <f t="shared" si="46"/>
        <v>822106430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БЕСАТУР АД</v>
      </c>
      <c r="B755" s="105" t="str">
        <f t="shared" si="46"/>
        <v>822106430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БЕСАТУР АД</v>
      </c>
      <c r="B756" s="105" t="str">
        <f t="shared" si="46"/>
        <v>822106430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БЕСАТУР АД</v>
      </c>
      <c r="B757" s="105" t="str">
        <f t="shared" si="46"/>
        <v>822106430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БЕСАТУР АД</v>
      </c>
      <c r="B758" s="105" t="str">
        <f t="shared" si="46"/>
        <v>822106430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БЕСАТУР АД</v>
      </c>
      <c r="B759" s="105" t="str">
        <f t="shared" si="46"/>
        <v>822106430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БЕСАТУР АД</v>
      </c>
      <c r="B760" s="105" t="str">
        <f t="shared" si="46"/>
        <v>822106430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БЕСАТУР АД</v>
      </c>
      <c r="B761" s="105" t="str">
        <f t="shared" si="46"/>
        <v>822106430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БЕСАТУР АД</v>
      </c>
      <c r="B762" s="105" t="str">
        <f t="shared" si="46"/>
        <v>822106430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БЕСАТУР АД</v>
      </c>
      <c r="B763" s="105" t="str">
        <f t="shared" si="46"/>
        <v>822106430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БЕСАТУР АД</v>
      </c>
      <c r="B764" s="105" t="str">
        <f t="shared" si="46"/>
        <v>822106430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БЕСАТУР АД</v>
      </c>
      <c r="B765" s="105" t="str">
        <f t="shared" si="46"/>
        <v>822106430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БЕСАТУР АД</v>
      </c>
      <c r="B766" s="105" t="str">
        <f t="shared" si="46"/>
        <v>822106430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БЕСАТУР АД</v>
      </c>
      <c r="B767" s="105" t="str">
        <f t="shared" si="46"/>
        <v>822106430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БЕСАТУР АД</v>
      </c>
      <c r="B768" s="105" t="str">
        <f t="shared" si="46"/>
        <v>822106430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0</v>
      </c>
    </row>
    <row r="769" spans="1:8">
      <c r="A769" s="105" t="str">
        <f t="shared" si="45"/>
        <v>БЕСАТУР АД</v>
      </c>
      <c r="B769" s="105" t="str">
        <f t="shared" si="46"/>
        <v>822106430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0</v>
      </c>
    </row>
    <row r="770" spans="1:8">
      <c r="A770" s="105" t="str">
        <f t="shared" si="45"/>
        <v>БЕСАТУР АД</v>
      </c>
      <c r="B770" s="105" t="str">
        <f t="shared" si="46"/>
        <v>822106430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БЕСАТУР АД</v>
      </c>
      <c r="B771" s="105" t="str">
        <f t="shared" si="46"/>
        <v>822106430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БЕСАТУР АД</v>
      </c>
      <c r="B772" s="105" t="str">
        <f t="shared" si="46"/>
        <v>822106430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БЕСАТУР АД</v>
      </c>
      <c r="B773" s="105" t="str">
        <f t="shared" si="46"/>
        <v>822106430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БЕСАТУР АД</v>
      </c>
      <c r="B774" s="105" t="str">
        <f t="shared" si="46"/>
        <v>822106430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БЕСАТУР АД</v>
      </c>
      <c r="B775" s="105" t="str">
        <f t="shared" si="46"/>
        <v>822106430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БЕСАТУР АД</v>
      </c>
      <c r="B776" s="105" t="str">
        <f t="shared" si="46"/>
        <v>822106430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БЕСАТУР АД</v>
      </c>
      <c r="B777" s="105" t="str">
        <f t="shared" si="46"/>
        <v>822106430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БЕСАТУР АД</v>
      </c>
      <c r="B778" s="105" t="str">
        <f t="shared" si="46"/>
        <v>822106430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БЕСАТУР АД</v>
      </c>
      <c r="B779" s="105" t="str">
        <f t="shared" si="46"/>
        <v>822106430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БЕСАТУР АД</v>
      </c>
      <c r="B780" s="105" t="str">
        <f t="shared" si="46"/>
        <v>822106430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БЕСАТУР АД</v>
      </c>
      <c r="B781" s="105" t="str">
        <f t="shared" ref="B781:B844" si="49">pdeBulstat</f>
        <v>822106430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БЕСАТУР АД</v>
      </c>
      <c r="B782" s="105" t="str">
        <f t="shared" si="49"/>
        <v>822106430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БЕСАТУР АД</v>
      </c>
      <c r="B783" s="105" t="str">
        <f t="shared" si="49"/>
        <v>822106430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БЕСАТУР АД</v>
      </c>
      <c r="B784" s="105" t="str">
        <f t="shared" si="49"/>
        <v>822106430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БЕСАТУР АД</v>
      </c>
      <c r="B785" s="105" t="str">
        <f t="shared" si="49"/>
        <v>822106430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БЕСАТУР АД</v>
      </c>
      <c r="B786" s="105" t="str">
        <f t="shared" si="49"/>
        <v>822106430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БЕСАТУР АД</v>
      </c>
      <c r="B787" s="105" t="str">
        <f t="shared" si="49"/>
        <v>822106430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БЕСАТУР АД</v>
      </c>
      <c r="B788" s="105" t="str">
        <f t="shared" si="49"/>
        <v>822106430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БЕСАТУР АД</v>
      </c>
      <c r="B789" s="105" t="str">
        <f t="shared" si="49"/>
        <v>822106430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БЕСАТУР АД</v>
      </c>
      <c r="B790" s="105" t="str">
        <f t="shared" si="49"/>
        <v>822106430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0</v>
      </c>
    </row>
    <row r="791" spans="1:8">
      <c r="A791" s="105" t="str">
        <f t="shared" si="48"/>
        <v>БЕСАТУР АД</v>
      </c>
      <c r="B791" s="105" t="str">
        <f t="shared" si="49"/>
        <v>822106430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БЕСАТУР АД</v>
      </c>
      <c r="B792" s="105" t="str">
        <f t="shared" si="49"/>
        <v>822106430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БЕСАТУР АД</v>
      </c>
      <c r="B793" s="105" t="str">
        <f t="shared" si="49"/>
        <v>822106430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БЕСАТУР АД</v>
      </c>
      <c r="B794" s="105" t="str">
        <f t="shared" si="49"/>
        <v>822106430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БЕСАТУР АД</v>
      </c>
      <c r="B795" s="105" t="str">
        <f t="shared" si="49"/>
        <v>822106430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БЕСАТУР АД</v>
      </c>
      <c r="B796" s="105" t="str">
        <f t="shared" si="49"/>
        <v>822106430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БЕСАТУР АД</v>
      </c>
      <c r="B797" s="105" t="str">
        <f t="shared" si="49"/>
        <v>822106430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БЕСАТУР АД</v>
      </c>
      <c r="B798" s="105" t="str">
        <f t="shared" si="49"/>
        <v>822106430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БЕСАТУР АД</v>
      </c>
      <c r="B799" s="105" t="str">
        <f t="shared" si="49"/>
        <v>822106430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БЕСАТУР АД</v>
      </c>
      <c r="B800" s="105" t="str">
        <f t="shared" si="49"/>
        <v>822106430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БЕСАТУР АД</v>
      </c>
      <c r="B801" s="105" t="str">
        <f t="shared" si="49"/>
        <v>822106430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БЕСАТУР АД</v>
      </c>
      <c r="B802" s="105" t="str">
        <f t="shared" si="49"/>
        <v>822106430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БЕСАТУР АД</v>
      </c>
      <c r="B803" s="105" t="str">
        <f t="shared" si="49"/>
        <v>822106430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БЕСАТУР АД</v>
      </c>
      <c r="B804" s="105" t="str">
        <f t="shared" si="49"/>
        <v>822106430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БЕСАТУР АД</v>
      </c>
      <c r="B805" s="105" t="str">
        <f t="shared" si="49"/>
        <v>822106430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БЕСАТУР АД</v>
      </c>
      <c r="B806" s="105" t="str">
        <f t="shared" si="49"/>
        <v>822106430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БЕСАТУР АД</v>
      </c>
      <c r="B807" s="105" t="str">
        <f t="shared" si="49"/>
        <v>822106430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БЕСАТУР АД</v>
      </c>
      <c r="B808" s="105" t="str">
        <f t="shared" si="49"/>
        <v>822106430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БЕСАТУР АД</v>
      </c>
      <c r="B809" s="105" t="str">
        <f t="shared" si="49"/>
        <v>822106430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БЕСАТУР АД</v>
      </c>
      <c r="B810" s="105" t="str">
        <f t="shared" si="49"/>
        <v>822106430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БЕСАТУР АД</v>
      </c>
      <c r="B811" s="105" t="str">
        <f t="shared" si="49"/>
        <v>822106430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БЕСАТУР АД</v>
      </c>
      <c r="B812" s="105" t="str">
        <f t="shared" si="49"/>
        <v>822106430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БЕСАТУР АД</v>
      </c>
      <c r="B813" s="105" t="str">
        <f t="shared" si="49"/>
        <v>822106430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БЕСАТУР АД</v>
      </c>
      <c r="B814" s="105" t="str">
        <f t="shared" si="49"/>
        <v>822106430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БЕСАТУР АД</v>
      </c>
      <c r="B815" s="105" t="str">
        <f t="shared" si="49"/>
        <v>822106430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БЕСАТУР АД</v>
      </c>
      <c r="B816" s="105" t="str">
        <f t="shared" si="49"/>
        <v>822106430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БЕСАТУР АД</v>
      </c>
      <c r="B817" s="105" t="str">
        <f t="shared" si="49"/>
        <v>822106430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БЕСАТУР АД</v>
      </c>
      <c r="B818" s="105" t="str">
        <f t="shared" si="49"/>
        <v>822106430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БЕСАТУР АД</v>
      </c>
      <c r="B819" s="105" t="str">
        <f t="shared" si="49"/>
        <v>822106430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БЕСАТУР АД</v>
      </c>
      <c r="B820" s="105" t="str">
        <f t="shared" si="49"/>
        <v>822106430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БЕСАТУР АД</v>
      </c>
      <c r="B821" s="105" t="str">
        <f t="shared" si="49"/>
        <v>822106430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БЕСАТУР АД</v>
      </c>
      <c r="B822" s="105" t="str">
        <f t="shared" si="49"/>
        <v>822106430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БЕСАТУР АД</v>
      </c>
      <c r="B823" s="105" t="str">
        <f t="shared" si="49"/>
        <v>822106430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БЕСАТУР АД</v>
      </c>
      <c r="B824" s="105" t="str">
        <f t="shared" si="49"/>
        <v>822106430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БЕСАТУР АД</v>
      </c>
      <c r="B825" s="105" t="str">
        <f t="shared" si="49"/>
        <v>822106430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БЕСАТУР АД</v>
      </c>
      <c r="B826" s="105" t="str">
        <f t="shared" si="49"/>
        <v>822106430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БЕСАТУР АД</v>
      </c>
      <c r="B827" s="105" t="str">
        <f t="shared" si="49"/>
        <v>822106430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БЕСАТУР АД</v>
      </c>
      <c r="B828" s="105" t="str">
        <f t="shared" si="49"/>
        <v>822106430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БЕСАТУР АД</v>
      </c>
      <c r="B829" s="105" t="str">
        <f t="shared" si="49"/>
        <v>822106430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БЕСАТУР АД</v>
      </c>
      <c r="B830" s="105" t="str">
        <f t="shared" si="49"/>
        <v>822106430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БЕСАТУР АД</v>
      </c>
      <c r="B831" s="105" t="str">
        <f t="shared" si="49"/>
        <v>822106430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БЕСАТУР АД</v>
      </c>
      <c r="B832" s="105" t="str">
        <f t="shared" si="49"/>
        <v>822106430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БЕСАТУР АД</v>
      </c>
      <c r="B833" s="105" t="str">
        <f t="shared" si="49"/>
        <v>822106430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БЕСАТУР АД</v>
      </c>
      <c r="B834" s="105" t="str">
        <f t="shared" si="49"/>
        <v>822106430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БЕСАТУР АД</v>
      </c>
      <c r="B835" s="105" t="str">
        <f t="shared" si="49"/>
        <v>822106430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БЕСАТУР АД</v>
      </c>
      <c r="B836" s="105" t="str">
        <f t="shared" si="49"/>
        <v>822106430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БЕСАТУР АД</v>
      </c>
      <c r="B837" s="105" t="str">
        <f t="shared" si="49"/>
        <v>822106430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БЕСАТУР АД</v>
      </c>
      <c r="B838" s="105" t="str">
        <f t="shared" si="49"/>
        <v>822106430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БЕСАТУР АД</v>
      </c>
      <c r="B839" s="105" t="str">
        <f t="shared" si="49"/>
        <v>822106430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БЕСАТУР АД</v>
      </c>
      <c r="B840" s="105" t="str">
        <f t="shared" si="49"/>
        <v>822106430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БЕСАТУР АД</v>
      </c>
      <c r="B841" s="105" t="str">
        <f t="shared" si="49"/>
        <v>822106430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БЕСАТУР АД</v>
      </c>
      <c r="B842" s="105" t="str">
        <f t="shared" si="49"/>
        <v>822106430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БЕСАТУР АД</v>
      </c>
      <c r="B843" s="105" t="str">
        <f t="shared" si="49"/>
        <v>822106430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БЕСАТУР АД</v>
      </c>
      <c r="B844" s="105" t="str">
        <f t="shared" si="49"/>
        <v>822106430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БЕСАТУР АД</v>
      </c>
      <c r="B845" s="105" t="str">
        <f t="shared" ref="B845:B910" si="52">pdeBulstat</f>
        <v>822106430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БЕСАТУР АД</v>
      </c>
      <c r="B846" s="105" t="str">
        <f t="shared" si="52"/>
        <v>822106430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БЕСАТУР АД</v>
      </c>
      <c r="B847" s="105" t="str">
        <f t="shared" si="52"/>
        <v>822106430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БЕСАТУР АД</v>
      </c>
      <c r="B848" s="105" t="str">
        <f t="shared" si="52"/>
        <v>822106430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БЕСАТУР АД</v>
      </c>
      <c r="B849" s="105" t="str">
        <f t="shared" si="52"/>
        <v>822106430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БЕСАТУР АД</v>
      </c>
      <c r="B850" s="105" t="str">
        <f t="shared" si="52"/>
        <v>822106430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БЕСАТУР АД</v>
      </c>
      <c r="B851" s="105" t="str">
        <f t="shared" si="52"/>
        <v>822106430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БЕСАТУР АД</v>
      </c>
      <c r="B852" s="105" t="str">
        <f t="shared" si="52"/>
        <v>822106430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БЕСАТУР АД</v>
      </c>
      <c r="B853" s="105" t="str">
        <f t="shared" si="52"/>
        <v>822106430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БЕСАТУР АД</v>
      </c>
      <c r="B854" s="105" t="str">
        <f t="shared" si="52"/>
        <v>822106430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БЕСАТУР АД</v>
      </c>
      <c r="B855" s="105" t="str">
        <f t="shared" si="52"/>
        <v>822106430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БЕСАТУР АД</v>
      </c>
      <c r="B856" s="105" t="str">
        <f t="shared" si="52"/>
        <v>822106430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БЕСАТУР АД</v>
      </c>
      <c r="B857" s="105" t="str">
        <f t="shared" si="52"/>
        <v>822106430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БЕСАТУР АД</v>
      </c>
      <c r="B858" s="105" t="str">
        <f t="shared" si="52"/>
        <v>822106430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0</v>
      </c>
    </row>
    <row r="859" spans="1:8">
      <c r="A859" s="105" t="str">
        <f t="shared" si="51"/>
        <v>БЕСАТУР АД</v>
      </c>
      <c r="B859" s="105" t="str">
        <f t="shared" si="52"/>
        <v>822106430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0</v>
      </c>
    </row>
    <row r="860" spans="1:8">
      <c r="A860" s="105" t="str">
        <f t="shared" si="51"/>
        <v>БЕСАТУР АД</v>
      </c>
      <c r="B860" s="105" t="str">
        <f t="shared" si="52"/>
        <v>822106430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БЕСАТУР АД</v>
      </c>
      <c r="B861" s="105" t="str">
        <f t="shared" si="52"/>
        <v>822106430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БЕСАТУР АД</v>
      </c>
      <c r="B862" s="105" t="str">
        <f t="shared" si="52"/>
        <v>822106430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БЕСАТУР АД</v>
      </c>
      <c r="B863" s="105" t="str">
        <f t="shared" si="52"/>
        <v>822106430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БЕСАТУР АД</v>
      </c>
      <c r="B864" s="105" t="str">
        <f t="shared" si="52"/>
        <v>822106430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БЕСАТУР АД</v>
      </c>
      <c r="B865" s="105" t="str">
        <f t="shared" si="52"/>
        <v>822106430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БЕСАТУР АД</v>
      </c>
      <c r="B866" s="105" t="str">
        <f t="shared" si="52"/>
        <v>822106430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БЕСАТУР АД</v>
      </c>
      <c r="B867" s="105" t="str">
        <f t="shared" si="52"/>
        <v>822106430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БЕСАТУР АД</v>
      </c>
      <c r="B868" s="105" t="str">
        <f t="shared" si="52"/>
        <v>822106430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БЕСАТУР АД</v>
      </c>
      <c r="B869" s="105" t="str">
        <f t="shared" si="52"/>
        <v>822106430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БЕСАТУР АД</v>
      </c>
      <c r="B870" s="105" t="str">
        <f t="shared" si="52"/>
        <v>822106430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БЕСАТУР АД</v>
      </c>
      <c r="B871" s="105" t="str">
        <f t="shared" si="52"/>
        <v>822106430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БЕСАТУР АД</v>
      </c>
      <c r="B872" s="105" t="str">
        <f t="shared" si="52"/>
        <v>822106430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БЕСАТУР АД</v>
      </c>
      <c r="B873" s="105" t="str">
        <f t="shared" si="52"/>
        <v>822106430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БЕСАТУР АД</v>
      </c>
      <c r="B874" s="105" t="str">
        <f t="shared" si="52"/>
        <v>822106430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БЕСАТУР АД</v>
      </c>
      <c r="B875" s="105" t="str">
        <f t="shared" si="52"/>
        <v>822106430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БЕСАТУР АД</v>
      </c>
      <c r="B876" s="105" t="str">
        <f t="shared" si="52"/>
        <v>822106430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БЕСАТУР АД</v>
      </c>
      <c r="B877" s="105" t="str">
        <f t="shared" si="52"/>
        <v>822106430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БЕСАТУР АД</v>
      </c>
      <c r="B878" s="105" t="str">
        <f t="shared" si="52"/>
        <v>822106430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БЕСАТУР АД</v>
      </c>
      <c r="B879" s="105" t="str">
        <f t="shared" si="52"/>
        <v>822106430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БЕСАТУР АД</v>
      </c>
      <c r="B880" s="105" t="str">
        <f t="shared" si="52"/>
        <v>822106430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0</v>
      </c>
    </row>
    <row r="881" spans="1:8">
      <c r="A881" s="105" t="str">
        <f t="shared" si="51"/>
        <v>БЕСАТУР АД</v>
      </c>
      <c r="B881" s="105" t="str">
        <f t="shared" si="52"/>
        <v>822106430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6</v>
      </c>
    </row>
    <row r="882" spans="1:8">
      <c r="A882" s="105" t="str">
        <f t="shared" si="51"/>
        <v>БЕСАТУР АД</v>
      </c>
      <c r="B882" s="105" t="str">
        <f t="shared" si="52"/>
        <v>822106430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БЕСАТУР АД</v>
      </c>
      <c r="B883" s="105" t="str">
        <f t="shared" si="52"/>
        <v>822106430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БЕСАТУР АД</v>
      </c>
      <c r="B884" s="105" t="str">
        <f t="shared" si="52"/>
        <v>822106430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БЕСАТУР АД</v>
      </c>
      <c r="B885" s="105" t="str">
        <f t="shared" si="52"/>
        <v>822106430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БЕСАТУР АД</v>
      </c>
      <c r="B886" s="105" t="str">
        <f t="shared" si="52"/>
        <v>822106430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БЕСАТУР АД</v>
      </c>
      <c r="B887" s="105" t="str">
        <f t="shared" si="52"/>
        <v>822106430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БЕСАТУР АД</v>
      </c>
      <c r="B888" s="105" t="str">
        <f t="shared" si="52"/>
        <v>822106430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0</v>
      </c>
    </row>
    <row r="889" spans="1:8">
      <c r="A889" s="105" t="str">
        <f t="shared" si="51"/>
        <v>БЕСАТУР АД</v>
      </c>
      <c r="B889" s="105" t="str">
        <f t="shared" si="52"/>
        <v>822106430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6</v>
      </c>
    </row>
    <row r="890" spans="1:8">
      <c r="A890" s="105" t="str">
        <f t="shared" si="51"/>
        <v>БЕСАТУР АД</v>
      </c>
      <c r="B890" s="105" t="str">
        <f t="shared" si="52"/>
        <v>822106430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4923</v>
      </c>
    </row>
    <row r="891" spans="1:8">
      <c r="A891" s="105" t="str">
        <f t="shared" si="51"/>
        <v>БЕСАТУР АД</v>
      </c>
      <c r="B891" s="105" t="str">
        <f t="shared" si="52"/>
        <v>822106430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БЕСАТУР АД</v>
      </c>
      <c r="B892" s="105" t="str">
        <f t="shared" si="52"/>
        <v>822106430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БЕСАТУР АД</v>
      </c>
      <c r="B893" s="105" t="str">
        <f t="shared" si="52"/>
        <v>822106430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БЕСАТУР АД</v>
      </c>
      <c r="B894" s="105" t="str">
        <f t="shared" si="52"/>
        <v>822106430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БЕСАТУР АД</v>
      </c>
      <c r="B895" s="105" t="str">
        <f t="shared" si="52"/>
        <v>822106430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БЕСАТУР АД</v>
      </c>
      <c r="B896" s="105" t="str">
        <f t="shared" si="52"/>
        <v>822106430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БЕСАТУР АД</v>
      </c>
      <c r="B897" s="105" t="str">
        <f t="shared" si="52"/>
        <v>822106430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7489</v>
      </c>
    </row>
    <row r="898" spans="1:8">
      <c r="A898" s="105" t="str">
        <f t="shared" si="51"/>
        <v>БЕСАТУР АД</v>
      </c>
      <c r="B898" s="105" t="str">
        <f t="shared" si="52"/>
        <v>822106430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1414</v>
      </c>
    </row>
    <row r="899" spans="1:8">
      <c r="A899" s="105" t="str">
        <f t="shared" si="51"/>
        <v>БЕСАТУР АД</v>
      </c>
      <c r="B899" s="105" t="str">
        <f t="shared" si="52"/>
        <v>822106430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БЕСАТУР АД</v>
      </c>
      <c r="B900" s="105" t="str">
        <f t="shared" si="52"/>
        <v>822106430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6075</v>
      </c>
    </row>
    <row r="901" spans="1:8">
      <c r="A901" s="105" t="str">
        <f t="shared" si="51"/>
        <v>БЕСАТУР АД</v>
      </c>
      <c r="B901" s="105" t="str">
        <f t="shared" si="52"/>
        <v>822106430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БЕСАТУР АД</v>
      </c>
      <c r="B902" s="105" t="str">
        <f t="shared" si="52"/>
        <v>822106430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БЕСАТУР АД</v>
      </c>
      <c r="B903" s="105" t="str">
        <f t="shared" si="52"/>
        <v>822106430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БЕСАТУР АД</v>
      </c>
      <c r="B904" s="105" t="str">
        <f t="shared" si="52"/>
        <v>822106430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БЕСАТУР АД</v>
      </c>
      <c r="B905" s="105" t="str">
        <f t="shared" si="52"/>
        <v>822106430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БЕСАТУР АД</v>
      </c>
      <c r="B906" s="105" t="str">
        <f t="shared" si="52"/>
        <v>822106430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БЕСАТУР АД</v>
      </c>
      <c r="B907" s="105" t="str">
        <f t="shared" si="52"/>
        <v>822106430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БЕСАТУР АД</v>
      </c>
      <c r="B908" s="105" t="str">
        <f t="shared" si="52"/>
        <v>822106430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7489</v>
      </c>
    </row>
    <row r="909" spans="1:8">
      <c r="A909" s="105" t="str">
        <f t="shared" si="51"/>
        <v>БЕСАТУР АД</v>
      </c>
      <c r="B909" s="105" t="str">
        <f t="shared" si="52"/>
        <v>822106430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БЕСАТУР АД</v>
      </c>
      <c r="B910" s="105" t="str">
        <f t="shared" si="52"/>
        <v>822106430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12418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БЕСАТУР АД</v>
      </c>
      <c r="B912" s="105" t="str">
        <f t="shared" ref="B912:B975" si="55">pdeBulstat</f>
        <v>822106430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БЕСАТУР АД</v>
      </c>
      <c r="B913" s="105" t="str">
        <f t="shared" si="55"/>
        <v>822106430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БЕСАТУР АД</v>
      </c>
      <c r="B914" s="105" t="str">
        <f t="shared" si="55"/>
        <v>822106430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БЕСАТУР АД</v>
      </c>
      <c r="B915" s="105" t="str">
        <f t="shared" si="55"/>
        <v>822106430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БЕСАТУР АД</v>
      </c>
      <c r="B916" s="105" t="str">
        <f t="shared" si="55"/>
        <v>822106430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БЕСАТУР АД</v>
      </c>
      <c r="B917" s="105" t="str">
        <f t="shared" si="55"/>
        <v>822106430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БЕСАТУР АД</v>
      </c>
      <c r="B918" s="105" t="str">
        <f t="shared" si="55"/>
        <v>822106430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БЕСАТУР АД</v>
      </c>
      <c r="B919" s="105" t="str">
        <f t="shared" si="55"/>
        <v>822106430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БЕСАТУР АД</v>
      </c>
      <c r="B920" s="105" t="str">
        <f t="shared" si="55"/>
        <v>822106430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БЕСАТУР АД</v>
      </c>
      <c r="B921" s="105" t="str">
        <f t="shared" si="55"/>
        <v>822106430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БЕСАТУР АД</v>
      </c>
      <c r="B922" s="105" t="str">
        <f t="shared" si="55"/>
        <v>822106430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БЕСАТУР АД</v>
      </c>
      <c r="B923" s="105" t="str">
        <f t="shared" si="55"/>
        <v>822106430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9358</v>
      </c>
    </row>
    <row r="924" spans="1:8">
      <c r="A924" s="105" t="str">
        <f t="shared" si="54"/>
        <v>БЕСАТУР АД</v>
      </c>
      <c r="B924" s="105" t="str">
        <f t="shared" si="55"/>
        <v>822106430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9358</v>
      </c>
    </row>
    <row r="925" spans="1:8">
      <c r="A925" s="105" t="str">
        <f t="shared" si="54"/>
        <v>БЕСАТУР АД</v>
      </c>
      <c r="B925" s="105" t="str">
        <f t="shared" si="55"/>
        <v>822106430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БЕСАТУР АД</v>
      </c>
      <c r="B926" s="105" t="str">
        <f t="shared" si="55"/>
        <v>822106430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БЕСАТУР АД</v>
      </c>
      <c r="B927" s="105" t="str">
        <f t="shared" si="55"/>
        <v>822106430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43</v>
      </c>
    </row>
    <row r="928" spans="1:8">
      <c r="A928" s="105" t="str">
        <f t="shared" si="54"/>
        <v>БЕСАТУР АД</v>
      </c>
      <c r="B928" s="105" t="str">
        <f t="shared" si="55"/>
        <v>822106430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6804</v>
      </c>
    </row>
    <row r="929" spans="1:8">
      <c r="A929" s="105" t="str">
        <f t="shared" si="54"/>
        <v>БЕСАТУР АД</v>
      </c>
      <c r="B929" s="105" t="str">
        <f t="shared" si="55"/>
        <v>822106430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10489</v>
      </c>
    </row>
    <row r="930" spans="1:8">
      <c r="A930" s="105" t="str">
        <f t="shared" si="54"/>
        <v>БЕСАТУР АД</v>
      </c>
      <c r="B930" s="105" t="str">
        <f t="shared" si="55"/>
        <v>822106430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БЕСАТУР АД</v>
      </c>
      <c r="B931" s="105" t="str">
        <f t="shared" si="55"/>
        <v>822106430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БЕСАТУР АД</v>
      </c>
      <c r="B932" s="105" t="str">
        <f t="shared" si="55"/>
        <v>822106430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БЕСАТУР АД</v>
      </c>
      <c r="B933" s="105" t="str">
        <f t="shared" si="55"/>
        <v>822106430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БЕСАТУР АД</v>
      </c>
      <c r="B934" s="105" t="str">
        <f t="shared" si="55"/>
        <v>822106430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БЕСАТУР АД</v>
      </c>
      <c r="B935" s="105" t="str">
        <f t="shared" si="55"/>
        <v>822106430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БЕСАТУР АД</v>
      </c>
      <c r="B936" s="105" t="str">
        <f t="shared" si="55"/>
        <v>822106430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БЕСАТУР АД</v>
      </c>
      <c r="B937" s="105" t="str">
        <f t="shared" si="55"/>
        <v>822106430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БЕСАТУР АД</v>
      </c>
      <c r="B938" s="105" t="str">
        <f t="shared" si="55"/>
        <v>822106430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БЕСАТУР АД</v>
      </c>
      <c r="B939" s="105" t="str">
        <f t="shared" si="55"/>
        <v>822106430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БЕСАТУР АД</v>
      </c>
      <c r="B940" s="105" t="str">
        <f t="shared" si="55"/>
        <v>822106430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БЕСАТУР АД</v>
      </c>
      <c r="B941" s="105" t="str">
        <f t="shared" si="55"/>
        <v>822106430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БЕСАТУР АД</v>
      </c>
      <c r="B942" s="105" t="str">
        <f t="shared" si="55"/>
        <v>822106430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26694</v>
      </c>
    </row>
    <row r="943" spans="1:8">
      <c r="A943" s="105" t="str">
        <f t="shared" si="54"/>
        <v>БЕСАТУР АД</v>
      </c>
      <c r="B943" s="105" t="str">
        <f t="shared" si="55"/>
        <v>822106430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26694</v>
      </c>
    </row>
    <row r="944" spans="1:8">
      <c r="A944" s="105" t="str">
        <f t="shared" si="54"/>
        <v>БЕСАТУР АД</v>
      </c>
      <c r="B944" s="105" t="str">
        <f t="shared" si="55"/>
        <v>822106430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БЕСАТУР АД</v>
      </c>
      <c r="B945" s="105" t="str">
        <f t="shared" si="55"/>
        <v>822106430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БЕСАТУР АД</v>
      </c>
      <c r="B946" s="105" t="str">
        <f t="shared" si="55"/>
        <v>822106430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БЕСАТУР АД</v>
      </c>
      <c r="B947" s="105" t="str">
        <f t="shared" si="55"/>
        <v>822106430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БЕСАТУР АД</v>
      </c>
      <c r="B948" s="105" t="str">
        <f t="shared" si="55"/>
        <v>822106430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БЕСАТУР АД</v>
      </c>
      <c r="B949" s="105" t="str">
        <f t="shared" si="55"/>
        <v>822106430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БЕСАТУР АД</v>
      </c>
      <c r="B950" s="105" t="str">
        <f t="shared" si="55"/>
        <v>822106430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БЕСАТУР АД</v>
      </c>
      <c r="B951" s="105" t="str">
        <f t="shared" si="55"/>
        <v>822106430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БЕСАТУР АД</v>
      </c>
      <c r="B952" s="105" t="str">
        <f t="shared" si="55"/>
        <v>822106430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БЕСАТУР АД</v>
      </c>
      <c r="B953" s="105" t="str">
        <f t="shared" si="55"/>
        <v>822106430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БЕСАТУР АД</v>
      </c>
      <c r="B954" s="105" t="str">
        <f t="shared" si="55"/>
        <v>822106430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БЕСАТУР АД</v>
      </c>
      <c r="B955" s="105" t="str">
        <f t="shared" si="55"/>
        <v>822106430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9358</v>
      </c>
    </row>
    <row r="956" spans="1:8">
      <c r="A956" s="105" t="str">
        <f t="shared" si="54"/>
        <v>БЕСАТУР АД</v>
      </c>
      <c r="B956" s="105" t="str">
        <f t="shared" si="55"/>
        <v>822106430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9358</v>
      </c>
    </row>
    <row r="957" spans="1:8">
      <c r="A957" s="105" t="str">
        <f t="shared" si="54"/>
        <v>БЕСАТУР АД</v>
      </c>
      <c r="B957" s="105" t="str">
        <f t="shared" si="55"/>
        <v>822106430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БЕСАТУР АД</v>
      </c>
      <c r="B958" s="105" t="str">
        <f t="shared" si="55"/>
        <v>822106430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БЕСАТУР АД</v>
      </c>
      <c r="B959" s="105" t="str">
        <f t="shared" si="55"/>
        <v>822106430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43</v>
      </c>
    </row>
    <row r="960" spans="1:8">
      <c r="A960" s="105" t="str">
        <f t="shared" si="54"/>
        <v>БЕСАТУР АД</v>
      </c>
      <c r="B960" s="105" t="str">
        <f t="shared" si="55"/>
        <v>822106430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6804</v>
      </c>
    </row>
    <row r="961" spans="1:8">
      <c r="A961" s="105" t="str">
        <f t="shared" si="54"/>
        <v>БЕСАТУР АД</v>
      </c>
      <c r="B961" s="105" t="str">
        <f t="shared" si="55"/>
        <v>822106430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10489</v>
      </c>
    </row>
    <row r="962" spans="1:8">
      <c r="A962" s="105" t="str">
        <f t="shared" si="54"/>
        <v>БЕСАТУР АД</v>
      </c>
      <c r="B962" s="105" t="str">
        <f t="shared" si="55"/>
        <v>822106430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БЕСАТУР АД</v>
      </c>
      <c r="B963" s="105" t="str">
        <f t="shared" si="55"/>
        <v>822106430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БЕСАТУР АД</v>
      </c>
      <c r="B964" s="105" t="str">
        <f t="shared" si="55"/>
        <v>822106430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БЕСАТУР АД</v>
      </c>
      <c r="B965" s="105" t="str">
        <f t="shared" si="55"/>
        <v>822106430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БЕСАТУР АД</v>
      </c>
      <c r="B966" s="105" t="str">
        <f t="shared" si="55"/>
        <v>822106430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БЕСАТУР АД</v>
      </c>
      <c r="B967" s="105" t="str">
        <f t="shared" si="55"/>
        <v>822106430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БЕСАТУР АД</v>
      </c>
      <c r="B968" s="105" t="str">
        <f t="shared" si="55"/>
        <v>822106430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БЕСАТУР АД</v>
      </c>
      <c r="B969" s="105" t="str">
        <f t="shared" si="55"/>
        <v>822106430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БЕСАТУР АД</v>
      </c>
      <c r="B970" s="105" t="str">
        <f t="shared" si="55"/>
        <v>822106430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БЕСАТУР АД</v>
      </c>
      <c r="B971" s="105" t="str">
        <f t="shared" si="55"/>
        <v>822106430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БЕСАТУР АД</v>
      </c>
      <c r="B972" s="105" t="str">
        <f t="shared" si="55"/>
        <v>822106430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БЕСАТУР АД</v>
      </c>
      <c r="B973" s="105" t="str">
        <f t="shared" si="55"/>
        <v>822106430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БЕСАТУР АД</v>
      </c>
      <c r="B974" s="105" t="str">
        <f t="shared" si="55"/>
        <v>822106430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26694</v>
      </c>
    </row>
    <row r="975" spans="1:8">
      <c r="A975" s="105" t="str">
        <f t="shared" si="54"/>
        <v>БЕСАТУР АД</v>
      </c>
      <c r="B975" s="105" t="str">
        <f t="shared" si="55"/>
        <v>822106430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26694</v>
      </c>
    </row>
    <row r="976" spans="1:8">
      <c r="A976" s="105" t="str">
        <f t="shared" ref="A976:A1039" si="57">pdeName</f>
        <v>БЕСАТУР АД</v>
      </c>
      <c r="B976" s="105" t="str">
        <f t="shared" ref="B976:B1039" si="58">pdeBulstat</f>
        <v>822106430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БЕСАТУР АД</v>
      </c>
      <c r="B977" s="105" t="str">
        <f t="shared" si="58"/>
        <v>822106430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БЕСАТУР АД</v>
      </c>
      <c r="B978" s="105" t="str">
        <f t="shared" si="58"/>
        <v>822106430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БЕСАТУР АД</v>
      </c>
      <c r="B979" s="105" t="str">
        <f t="shared" si="58"/>
        <v>822106430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БЕСАТУР АД</v>
      </c>
      <c r="B980" s="105" t="str">
        <f t="shared" si="58"/>
        <v>822106430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БЕСАТУР АД</v>
      </c>
      <c r="B981" s="105" t="str">
        <f t="shared" si="58"/>
        <v>822106430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БЕСАТУР АД</v>
      </c>
      <c r="B982" s="105" t="str">
        <f t="shared" si="58"/>
        <v>822106430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БЕСАТУР АД</v>
      </c>
      <c r="B983" s="105" t="str">
        <f t="shared" si="58"/>
        <v>822106430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БЕСАТУР АД</v>
      </c>
      <c r="B984" s="105" t="str">
        <f t="shared" si="58"/>
        <v>822106430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БЕСАТУР АД</v>
      </c>
      <c r="B985" s="105" t="str">
        <f t="shared" si="58"/>
        <v>822106430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БЕСАТУР АД</v>
      </c>
      <c r="B986" s="105" t="str">
        <f t="shared" si="58"/>
        <v>822106430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БЕСАТУР АД</v>
      </c>
      <c r="B987" s="105" t="str">
        <f t="shared" si="58"/>
        <v>822106430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БЕСАТУР АД</v>
      </c>
      <c r="B988" s="105" t="str">
        <f t="shared" si="58"/>
        <v>822106430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БЕСАТУР АД</v>
      </c>
      <c r="B989" s="105" t="str">
        <f t="shared" si="58"/>
        <v>822106430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БЕСАТУР АД</v>
      </c>
      <c r="B990" s="105" t="str">
        <f t="shared" si="58"/>
        <v>822106430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БЕСАТУР АД</v>
      </c>
      <c r="B991" s="105" t="str">
        <f t="shared" si="58"/>
        <v>822106430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БЕСАТУР АД</v>
      </c>
      <c r="B992" s="105" t="str">
        <f t="shared" si="58"/>
        <v>822106430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БЕСАТУР АД</v>
      </c>
      <c r="B993" s="105" t="str">
        <f t="shared" si="58"/>
        <v>822106430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БЕСАТУР АД</v>
      </c>
      <c r="B994" s="105" t="str">
        <f t="shared" si="58"/>
        <v>822106430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БЕСАТУР АД</v>
      </c>
      <c r="B995" s="105" t="str">
        <f t="shared" si="58"/>
        <v>822106430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БЕСАТУР АД</v>
      </c>
      <c r="B996" s="105" t="str">
        <f t="shared" si="58"/>
        <v>822106430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БЕСАТУР АД</v>
      </c>
      <c r="B997" s="105" t="str">
        <f t="shared" si="58"/>
        <v>822106430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БЕСАТУР АД</v>
      </c>
      <c r="B998" s="105" t="str">
        <f t="shared" si="58"/>
        <v>822106430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БЕСАТУР АД</v>
      </c>
      <c r="B999" s="105" t="str">
        <f t="shared" si="58"/>
        <v>822106430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БЕСАТУР АД</v>
      </c>
      <c r="B1000" s="105" t="str">
        <f t="shared" si="58"/>
        <v>822106430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БЕСАТУР АД</v>
      </c>
      <c r="B1001" s="105" t="str">
        <f t="shared" si="58"/>
        <v>822106430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БЕСАТУР АД</v>
      </c>
      <c r="B1002" s="105" t="str">
        <f t="shared" si="58"/>
        <v>822106430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БЕСАТУР АД</v>
      </c>
      <c r="B1003" s="105" t="str">
        <f t="shared" si="58"/>
        <v>822106430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БЕСАТУР АД</v>
      </c>
      <c r="B1004" s="105" t="str">
        <f t="shared" si="58"/>
        <v>822106430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БЕСАТУР АД</v>
      </c>
      <c r="B1005" s="105" t="str">
        <f t="shared" si="58"/>
        <v>822106430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БЕСАТУР АД</v>
      </c>
      <c r="B1006" s="105" t="str">
        <f t="shared" si="58"/>
        <v>822106430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БЕСАТУР АД</v>
      </c>
      <c r="B1007" s="105" t="str">
        <f t="shared" si="58"/>
        <v>822106430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БЕСАТУР АД</v>
      </c>
      <c r="B1008" s="105" t="str">
        <f t="shared" si="58"/>
        <v>822106430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БЕСАТУР АД</v>
      </c>
      <c r="B1009" s="105" t="str">
        <f t="shared" si="58"/>
        <v>822106430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БЕСАТУР АД</v>
      </c>
      <c r="B1010" s="105" t="str">
        <f t="shared" si="58"/>
        <v>822106430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БЕСАТУР АД</v>
      </c>
      <c r="B1011" s="105" t="str">
        <f t="shared" si="58"/>
        <v>822106430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БЕСАТУР АД</v>
      </c>
      <c r="B1012" s="105" t="str">
        <f t="shared" si="58"/>
        <v>822106430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5690</v>
      </c>
    </row>
    <row r="1013" spans="1:8">
      <c r="A1013" s="105" t="str">
        <f t="shared" si="57"/>
        <v>БЕСАТУР АД</v>
      </c>
      <c r="B1013" s="105" t="str">
        <f t="shared" si="58"/>
        <v>822106430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5690</v>
      </c>
    </row>
    <row r="1014" spans="1:8">
      <c r="A1014" s="105" t="str">
        <f t="shared" si="57"/>
        <v>БЕСАТУР АД</v>
      </c>
      <c r="B1014" s="105" t="str">
        <f t="shared" si="58"/>
        <v>822106430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БЕСАТУР АД</v>
      </c>
      <c r="B1015" s="105" t="str">
        <f t="shared" si="58"/>
        <v>822106430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БЕСАТУР АД</v>
      </c>
      <c r="B1016" s="105" t="str">
        <f t="shared" si="58"/>
        <v>822106430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БЕСАТУР АД</v>
      </c>
      <c r="B1017" s="105" t="str">
        <f t="shared" si="58"/>
        <v>822106430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БЕСАТУР АД</v>
      </c>
      <c r="B1018" s="105" t="str">
        <f t="shared" si="58"/>
        <v>822106430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БЕСАТУР АД</v>
      </c>
      <c r="B1019" s="105" t="str">
        <f t="shared" si="58"/>
        <v>822106430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30000</v>
      </c>
    </row>
    <row r="1020" spans="1:8">
      <c r="A1020" s="105" t="str">
        <f t="shared" si="57"/>
        <v>БЕСАТУР АД</v>
      </c>
      <c r="B1020" s="105" t="str">
        <f t="shared" si="58"/>
        <v>822106430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БЕСАТУР АД</v>
      </c>
      <c r="B1021" s="105" t="str">
        <f t="shared" si="58"/>
        <v>822106430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БЕСАТУР АД</v>
      </c>
      <c r="B1022" s="105" t="str">
        <f t="shared" si="58"/>
        <v>822106430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35690</v>
      </c>
    </row>
    <row r="1023" spans="1:8">
      <c r="A1023" s="105" t="str">
        <f t="shared" si="57"/>
        <v>БЕСАТУР АД</v>
      </c>
      <c r="B1023" s="105" t="str">
        <f t="shared" si="58"/>
        <v>822106430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БЕСАТУР АД</v>
      </c>
      <c r="B1024" s="105" t="str">
        <f t="shared" si="58"/>
        <v>822106430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БЕСАТУР АД</v>
      </c>
      <c r="B1025" s="105" t="str">
        <f t="shared" si="58"/>
        <v>822106430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БЕСАТУР АД</v>
      </c>
      <c r="B1026" s="105" t="str">
        <f t="shared" si="58"/>
        <v>822106430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БЕСАТУР АД</v>
      </c>
      <c r="B1027" s="105" t="str">
        <f t="shared" si="58"/>
        <v>822106430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БЕСАТУР АД</v>
      </c>
      <c r="B1028" s="105" t="str">
        <f t="shared" si="58"/>
        <v>822106430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2915</v>
      </c>
    </row>
    <row r="1029" spans="1:8">
      <c r="A1029" s="105" t="str">
        <f t="shared" si="57"/>
        <v>БЕСАТУР АД</v>
      </c>
      <c r="B1029" s="105" t="str">
        <f t="shared" si="58"/>
        <v>822106430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2915</v>
      </c>
    </row>
    <row r="1030" spans="1:8">
      <c r="A1030" s="105" t="str">
        <f t="shared" si="57"/>
        <v>БЕСАТУР АД</v>
      </c>
      <c r="B1030" s="105" t="str">
        <f t="shared" si="58"/>
        <v>822106430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БЕСАТУР АД</v>
      </c>
      <c r="B1031" s="105" t="str">
        <f t="shared" si="58"/>
        <v>822106430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БЕСАТУР АД</v>
      </c>
      <c r="B1032" s="105" t="str">
        <f t="shared" si="58"/>
        <v>822106430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БЕСАТУР АД</v>
      </c>
      <c r="B1033" s="105" t="str">
        <f t="shared" si="58"/>
        <v>822106430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БЕСАТУР АД</v>
      </c>
      <c r="B1034" s="105" t="str">
        <f t="shared" si="58"/>
        <v>822106430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БЕСАТУР АД</v>
      </c>
      <c r="B1035" s="105" t="str">
        <f t="shared" si="58"/>
        <v>822106430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БЕСАТУР АД</v>
      </c>
      <c r="B1036" s="105" t="str">
        <f t="shared" si="58"/>
        <v>822106430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БЕСАТУР АД</v>
      </c>
      <c r="B1037" s="105" t="str">
        <f t="shared" si="58"/>
        <v>822106430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БЕСАТУР АД</v>
      </c>
      <c r="B1038" s="105" t="str">
        <f t="shared" si="58"/>
        <v>822106430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17</v>
      </c>
    </row>
    <row r="1039" spans="1:8">
      <c r="A1039" s="105" t="str">
        <f t="shared" si="57"/>
        <v>БЕСАТУР АД</v>
      </c>
      <c r="B1039" s="105" t="str">
        <f t="shared" si="58"/>
        <v>822106430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БЕСАТУР АД</v>
      </c>
      <c r="B1040" s="105" t="str">
        <f t="shared" ref="B1040:B1103" si="61">pdeBulstat</f>
        <v>822106430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9</v>
      </c>
    </row>
    <row r="1041" spans="1:8">
      <c r="A1041" s="105" t="str">
        <f t="shared" si="60"/>
        <v>БЕСАТУР АД</v>
      </c>
      <c r="B1041" s="105" t="str">
        <f t="shared" si="61"/>
        <v>822106430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БЕСАТУР АД</v>
      </c>
      <c r="B1042" s="105" t="str">
        <f t="shared" si="61"/>
        <v>822106430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5</v>
      </c>
    </row>
    <row r="1043" spans="1:8">
      <c r="A1043" s="105" t="str">
        <f t="shared" si="60"/>
        <v>БЕСАТУР АД</v>
      </c>
      <c r="B1043" s="105" t="str">
        <f t="shared" si="61"/>
        <v>822106430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</v>
      </c>
    </row>
    <row r="1044" spans="1:8">
      <c r="A1044" s="105" t="str">
        <f t="shared" si="60"/>
        <v>БЕСАТУР АД</v>
      </c>
      <c r="B1044" s="105" t="str">
        <f t="shared" si="61"/>
        <v>822106430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БЕСАТУР АД</v>
      </c>
      <c r="B1045" s="105" t="str">
        <f t="shared" si="61"/>
        <v>822106430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БЕСАТУР АД</v>
      </c>
      <c r="B1046" s="105" t="str">
        <f t="shared" si="61"/>
        <v>822106430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БЕСАТУР АД</v>
      </c>
      <c r="B1047" s="105" t="str">
        <f t="shared" si="61"/>
        <v>822106430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БЕСАТУР АД</v>
      </c>
      <c r="B1048" s="105" t="str">
        <f t="shared" si="61"/>
        <v>822106430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127</v>
      </c>
    </row>
    <row r="1049" spans="1:8">
      <c r="A1049" s="105" t="str">
        <f t="shared" si="60"/>
        <v>БЕСАТУР АД</v>
      </c>
      <c r="B1049" s="105" t="str">
        <f t="shared" si="61"/>
        <v>822106430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3059</v>
      </c>
    </row>
    <row r="1050" spans="1:8">
      <c r="A1050" s="105" t="str">
        <f t="shared" si="60"/>
        <v>БЕСАТУР АД</v>
      </c>
      <c r="B1050" s="105" t="str">
        <f t="shared" si="61"/>
        <v>822106430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38749</v>
      </c>
    </row>
    <row r="1051" spans="1:8">
      <c r="A1051" s="105" t="str">
        <f t="shared" si="60"/>
        <v>БЕСАТУР АД</v>
      </c>
      <c r="B1051" s="105" t="str">
        <f t="shared" si="61"/>
        <v>822106430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БЕСАТУР АД</v>
      </c>
      <c r="B1052" s="105" t="str">
        <f t="shared" si="61"/>
        <v>822106430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БЕСАТУР АД</v>
      </c>
      <c r="B1053" s="105" t="str">
        <f t="shared" si="61"/>
        <v>822106430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БЕСАТУР АД</v>
      </c>
      <c r="B1054" s="105" t="str">
        <f t="shared" si="61"/>
        <v>822106430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БЕСАТУР АД</v>
      </c>
      <c r="B1055" s="105" t="str">
        <f t="shared" si="61"/>
        <v>822106430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5690</v>
      </c>
    </row>
    <row r="1056" spans="1:8">
      <c r="A1056" s="105" t="str">
        <f t="shared" si="60"/>
        <v>БЕСАТУР АД</v>
      </c>
      <c r="B1056" s="105" t="str">
        <f t="shared" si="61"/>
        <v>822106430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5690</v>
      </c>
    </row>
    <row r="1057" spans="1:8">
      <c r="A1057" s="105" t="str">
        <f t="shared" si="60"/>
        <v>БЕСАТУР АД</v>
      </c>
      <c r="B1057" s="105" t="str">
        <f t="shared" si="61"/>
        <v>822106430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БЕСАТУР АД</v>
      </c>
      <c r="B1058" s="105" t="str">
        <f t="shared" si="61"/>
        <v>822106430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БЕСАТУР АД</v>
      </c>
      <c r="B1059" s="105" t="str">
        <f t="shared" si="61"/>
        <v>822106430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БЕСАТУР АД</v>
      </c>
      <c r="B1060" s="105" t="str">
        <f t="shared" si="61"/>
        <v>822106430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БЕСАТУР АД</v>
      </c>
      <c r="B1061" s="105" t="str">
        <f t="shared" si="61"/>
        <v>822106430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БЕСАТУР АД</v>
      </c>
      <c r="B1062" s="105" t="str">
        <f t="shared" si="61"/>
        <v>822106430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30000</v>
      </c>
    </row>
    <row r="1063" spans="1:8">
      <c r="A1063" s="105" t="str">
        <f t="shared" si="60"/>
        <v>БЕСАТУР АД</v>
      </c>
      <c r="B1063" s="105" t="str">
        <f t="shared" si="61"/>
        <v>822106430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БЕСАТУР АД</v>
      </c>
      <c r="B1064" s="105" t="str">
        <f t="shared" si="61"/>
        <v>822106430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БЕСАТУР АД</v>
      </c>
      <c r="B1065" s="105" t="str">
        <f t="shared" si="61"/>
        <v>822106430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35690</v>
      </c>
    </row>
    <row r="1066" spans="1:8">
      <c r="A1066" s="105" t="str">
        <f t="shared" si="60"/>
        <v>БЕСАТУР АД</v>
      </c>
      <c r="B1066" s="105" t="str">
        <f t="shared" si="61"/>
        <v>822106430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БЕСАТУР АД</v>
      </c>
      <c r="B1067" s="105" t="str">
        <f t="shared" si="61"/>
        <v>822106430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БЕСАТУР АД</v>
      </c>
      <c r="B1068" s="105" t="str">
        <f t="shared" si="61"/>
        <v>822106430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БЕСАТУР АД</v>
      </c>
      <c r="B1069" s="105" t="str">
        <f t="shared" si="61"/>
        <v>822106430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БЕСАТУР АД</v>
      </c>
      <c r="B1070" s="105" t="str">
        <f t="shared" si="61"/>
        <v>822106430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БЕСАТУР АД</v>
      </c>
      <c r="B1071" s="105" t="str">
        <f t="shared" si="61"/>
        <v>822106430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2915</v>
      </c>
    </row>
    <row r="1072" spans="1:8">
      <c r="A1072" s="105" t="str">
        <f t="shared" si="60"/>
        <v>БЕСАТУР АД</v>
      </c>
      <c r="B1072" s="105" t="str">
        <f t="shared" si="61"/>
        <v>822106430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2915</v>
      </c>
    </row>
    <row r="1073" spans="1:8">
      <c r="A1073" s="105" t="str">
        <f t="shared" si="60"/>
        <v>БЕСАТУР АД</v>
      </c>
      <c r="B1073" s="105" t="str">
        <f t="shared" si="61"/>
        <v>822106430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БЕСАТУР АД</v>
      </c>
      <c r="B1074" s="105" t="str">
        <f t="shared" si="61"/>
        <v>822106430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БЕСАТУР АД</v>
      </c>
      <c r="B1075" s="105" t="str">
        <f t="shared" si="61"/>
        <v>822106430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БЕСАТУР АД</v>
      </c>
      <c r="B1076" s="105" t="str">
        <f t="shared" si="61"/>
        <v>822106430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БЕСАТУР АД</v>
      </c>
      <c r="B1077" s="105" t="str">
        <f t="shared" si="61"/>
        <v>822106430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БЕСАТУР АД</v>
      </c>
      <c r="B1078" s="105" t="str">
        <f t="shared" si="61"/>
        <v>822106430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БЕСАТУР АД</v>
      </c>
      <c r="B1079" s="105" t="str">
        <f t="shared" si="61"/>
        <v>822106430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БЕСАТУР АД</v>
      </c>
      <c r="B1080" s="105" t="str">
        <f t="shared" si="61"/>
        <v>822106430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БЕСАТУР АД</v>
      </c>
      <c r="B1081" s="105" t="str">
        <f t="shared" si="61"/>
        <v>822106430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8</v>
      </c>
    </row>
    <row r="1082" spans="1:8">
      <c r="A1082" s="105" t="str">
        <f t="shared" si="60"/>
        <v>БЕСАТУР АД</v>
      </c>
      <c r="B1082" s="105" t="str">
        <f t="shared" si="61"/>
        <v>822106430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БЕСАТУР АД</v>
      </c>
      <c r="B1083" s="105" t="str">
        <f t="shared" si="61"/>
        <v>822106430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0</v>
      </c>
    </row>
    <row r="1084" spans="1:8">
      <c r="A1084" s="105" t="str">
        <f t="shared" si="60"/>
        <v>БЕСАТУР АД</v>
      </c>
      <c r="B1084" s="105" t="str">
        <f t="shared" si="61"/>
        <v>822106430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БЕСАТУР АД</v>
      </c>
      <c r="B1085" s="105" t="str">
        <f t="shared" si="61"/>
        <v>822106430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5</v>
      </c>
    </row>
    <row r="1086" spans="1:8">
      <c r="A1086" s="105" t="str">
        <f t="shared" si="60"/>
        <v>БЕСАТУР АД</v>
      </c>
      <c r="B1086" s="105" t="str">
        <f t="shared" si="61"/>
        <v>822106430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</v>
      </c>
    </row>
    <row r="1087" spans="1:8">
      <c r="A1087" s="105" t="str">
        <f t="shared" si="60"/>
        <v>БЕСАТУР АД</v>
      </c>
      <c r="B1087" s="105" t="str">
        <f t="shared" si="61"/>
        <v>822106430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БЕСАТУР АД</v>
      </c>
      <c r="B1088" s="105" t="str">
        <f t="shared" si="61"/>
        <v>822106430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БЕСАТУР АД</v>
      </c>
      <c r="B1089" s="105" t="str">
        <f t="shared" si="61"/>
        <v>822106430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БЕСАТУР АД</v>
      </c>
      <c r="B1090" s="105" t="str">
        <f t="shared" si="61"/>
        <v>822106430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БЕСАТУР АД</v>
      </c>
      <c r="B1091" s="105" t="str">
        <f t="shared" si="61"/>
        <v>822106430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764</v>
      </c>
    </row>
    <row r="1092" spans="1:8">
      <c r="A1092" s="105" t="str">
        <f t="shared" si="60"/>
        <v>БЕСАТУР АД</v>
      </c>
      <c r="B1092" s="105" t="str">
        <f t="shared" si="61"/>
        <v>822106430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3687</v>
      </c>
    </row>
    <row r="1093" spans="1:8">
      <c r="A1093" s="105" t="str">
        <f t="shared" si="60"/>
        <v>БЕСАТУР АД</v>
      </c>
      <c r="B1093" s="105" t="str">
        <f t="shared" si="61"/>
        <v>822106430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39377</v>
      </c>
    </row>
    <row r="1094" spans="1:8">
      <c r="A1094" s="105" t="str">
        <f t="shared" si="60"/>
        <v>БЕСАТУР АД</v>
      </c>
      <c r="B1094" s="105" t="str">
        <f t="shared" si="61"/>
        <v>822106430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БЕСАТУР АД</v>
      </c>
      <c r="B1095" s="105" t="str">
        <f t="shared" si="61"/>
        <v>822106430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БЕСАТУР АД</v>
      </c>
      <c r="B1096" s="105" t="str">
        <f t="shared" si="61"/>
        <v>822106430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БЕСАТУР АД</v>
      </c>
      <c r="B1097" s="105" t="str">
        <f t="shared" si="61"/>
        <v>822106430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БЕСАТУР АД</v>
      </c>
      <c r="B1098" s="105" t="str">
        <f t="shared" si="61"/>
        <v>822106430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БЕСАТУР АД</v>
      </c>
      <c r="B1099" s="105" t="str">
        <f t="shared" si="61"/>
        <v>822106430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БЕСАТУР АД</v>
      </c>
      <c r="B1100" s="105" t="str">
        <f t="shared" si="61"/>
        <v>822106430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БЕСАТУР АД</v>
      </c>
      <c r="B1101" s="105" t="str">
        <f t="shared" si="61"/>
        <v>822106430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БЕСАТУР АД</v>
      </c>
      <c r="B1102" s="105" t="str">
        <f t="shared" si="61"/>
        <v>822106430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БЕСАТУР АД</v>
      </c>
      <c r="B1103" s="105" t="str">
        <f t="shared" si="61"/>
        <v>822106430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БЕСАТУР АД</v>
      </c>
      <c r="B1104" s="105" t="str">
        <f t="shared" ref="B1104:B1167" si="64">pdeBulstat</f>
        <v>822106430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БЕСАТУР АД</v>
      </c>
      <c r="B1105" s="105" t="str">
        <f t="shared" si="64"/>
        <v>822106430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БЕСАТУР АД</v>
      </c>
      <c r="B1106" s="105" t="str">
        <f t="shared" si="64"/>
        <v>822106430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БЕСАТУР АД</v>
      </c>
      <c r="B1107" s="105" t="str">
        <f t="shared" si="64"/>
        <v>822106430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БЕСАТУР АД</v>
      </c>
      <c r="B1108" s="105" t="str">
        <f t="shared" si="64"/>
        <v>822106430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0</v>
      </c>
    </row>
    <row r="1109" spans="1:8">
      <c r="A1109" s="105" t="str">
        <f t="shared" si="63"/>
        <v>БЕСАТУР АД</v>
      </c>
      <c r="B1109" s="105" t="str">
        <f t="shared" si="64"/>
        <v>822106430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БЕСАТУР АД</v>
      </c>
      <c r="B1110" s="105" t="str">
        <f t="shared" si="64"/>
        <v>822106430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БЕСАТУР АД</v>
      </c>
      <c r="B1111" s="105" t="str">
        <f t="shared" si="64"/>
        <v>822106430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БЕСАТУР АД</v>
      </c>
      <c r="B1112" s="105" t="str">
        <f t="shared" si="64"/>
        <v>822106430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БЕСАТУР АД</v>
      </c>
      <c r="B1113" s="105" t="str">
        <f t="shared" si="64"/>
        <v>822106430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БЕСАТУР АД</v>
      </c>
      <c r="B1114" s="105" t="str">
        <f t="shared" si="64"/>
        <v>822106430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БЕСАТУР АД</v>
      </c>
      <c r="B1115" s="105" t="str">
        <f t="shared" si="64"/>
        <v>822106430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БЕСАТУР АД</v>
      </c>
      <c r="B1116" s="105" t="str">
        <f t="shared" si="64"/>
        <v>822106430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БЕСАТУР АД</v>
      </c>
      <c r="B1117" s="105" t="str">
        <f t="shared" si="64"/>
        <v>822106430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БЕСАТУР АД</v>
      </c>
      <c r="B1118" s="105" t="str">
        <f t="shared" si="64"/>
        <v>822106430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БЕСАТУР АД</v>
      </c>
      <c r="B1119" s="105" t="str">
        <f t="shared" si="64"/>
        <v>822106430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БЕСАТУР АД</v>
      </c>
      <c r="B1120" s="105" t="str">
        <f t="shared" si="64"/>
        <v>822106430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БЕСАТУР АД</v>
      </c>
      <c r="B1121" s="105" t="str">
        <f t="shared" si="64"/>
        <v>822106430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БЕСАТУР АД</v>
      </c>
      <c r="B1122" s="105" t="str">
        <f t="shared" si="64"/>
        <v>822106430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БЕСАТУР АД</v>
      </c>
      <c r="B1123" s="105" t="str">
        <f t="shared" si="64"/>
        <v>822106430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БЕСАТУР АД</v>
      </c>
      <c r="B1124" s="105" t="str">
        <f t="shared" si="64"/>
        <v>822106430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9</v>
      </c>
    </row>
    <row r="1125" spans="1:8">
      <c r="A1125" s="105" t="str">
        <f t="shared" si="63"/>
        <v>БЕСАТУР АД</v>
      </c>
      <c r="B1125" s="105" t="str">
        <f t="shared" si="64"/>
        <v>822106430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БЕСАТУР АД</v>
      </c>
      <c r="B1126" s="105" t="str">
        <f t="shared" si="64"/>
        <v>822106430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9</v>
      </c>
    </row>
    <row r="1127" spans="1:8">
      <c r="A1127" s="105" t="str">
        <f t="shared" si="63"/>
        <v>БЕСАТУР АД</v>
      </c>
      <c r="B1127" s="105" t="str">
        <f t="shared" si="64"/>
        <v>822106430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БЕСАТУР АД</v>
      </c>
      <c r="B1128" s="105" t="str">
        <f t="shared" si="64"/>
        <v>822106430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БЕСАТУР АД</v>
      </c>
      <c r="B1129" s="105" t="str">
        <f t="shared" si="64"/>
        <v>822106430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БЕСАТУР АД</v>
      </c>
      <c r="B1130" s="105" t="str">
        <f t="shared" si="64"/>
        <v>822106430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БЕСАТУР АД</v>
      </c>
      <c r="B1131" s="105" t="str">
        <f t="shared" si="64"/>
        <v>822106430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БЕСАТУР АД</v>
      </c>
      <c r="B1132" s="105" t="str">
        <f t="shared" si="64"/>
        <v>822106430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БЕСАТУР АД</v>
      </c>
      <c r="B1133" s="105" t="str">
        <f t="shared" si="64"/>
        <v>822106430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БЕСАТУР АД</v>
      </c>
      <c r="B1134" s="105" t="str">
        <f t="shared" si="64"/>
        <v>822106430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-637</v>
      </c>
    </row>
    <row r="1135" spans="1:8">
      <c r="A1135" s="105" t="str">
        <f t="shared" si="63"/>
        <v>БЕСАТУР АД</v>
      </c>
      <c r="B1135" s="105" t="str">
        <f t="shared" si="64"/>
        <v>822106430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-628</v>
      </c>
    </row>
    <row r="1136" spans="1:8">
      <c r="A1136" s="105" t="str">
        <f t="shared" si="63"/>
        <v>БЕСАТУР АД</v>
      </c>
      <c r="B1136" s="105" t="str">
        <f t="shared" si="64"/>
        <v>822106430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-628</v>
      </c>
    </row>
    <row r="1137" spans="1:8">
      <c r="A1137" s="105" t="str">
        <f t="shared" si="63"/>
        <v>БЕСАТУР АД</v>
      </c>
      <c r="B1137" s="105" t="str">
        <f t="shared" si="64"/>
        <v>822106430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БЕСАТУР АД</v>
      </c>
      <c r="B1138" s="105" t="str">
        <f t="shared" si="64"/>
        <v>822106430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БЕСАТУР АД</v>
      </c>
      <c r="B1139" s="105" t="str">
        <f t="shared" si="64"/>
        <v>822106430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БЕСАТУР АД</v>
      </c>
      <c r="B1140" s="105" t="str">
        <f t="shared" si="64"/>
        <v>822106430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БЕСАТУР АД</v>
      </c>
      <c r="B1141" s="105" t="str">
        <f t="shared" si="64"/>
        <v>822106430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БЕСАТУР АД</v>
      </c>
      <c r="B1142" s="105" t="str">
        <f t="shared" si="64"/>
        <v>822106430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БЕСАТУР АД</v>
      </c>
      <c r="B1143" s="105" t="str">
        <f t="shared" si="64"/>
        <v>822106430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БЕСАТУР АД</v>
      </c>
      <c r="B1144" s="105" t="str">
        <f t="shared" si="64"/>
        <v>822106430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БЕСАТУР АД</v>
      </c>
      <c r="B1145" s="105" t="str">
        <f t="shared" si="64"/>
        <v>822106430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БЕСАТУР АД</v>
      </c>
      <c r="B1146" s="105" t="str">
        <f t="shared" si="64"/>
        <v>822106430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БЕСАТУР АД</v>
      </c>
      <c r="B1147" s="105" t="str">
        <f t="shared" si="64"/>
        <v>822106430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БЕСАТУР АД</v>
      </c>
      <c r="B1148" s="105" t="str">
        <f t="shared" si="64"/>
        <v>822106430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БЕСАТУР АД</v>
      </c>
      <c r="B1149" s="105" t="str">
        <f t="shared" si="64"/>
        <v>822106430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БЕСАТУР АД</v>
      </c>
      <c r="B1150" s="105" t="str">
        <f t="shared" si="64"/>
        <v>822106430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БЕСАТУР АД</v>
      </c>
      <c r="B1151" s="105" t="str">
        <f t="shared" si="64"/>
        <v>822106430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БЕСАТУР АД</v>
      </c>
      <c r="B1152" s="105" t="str">
        <f t="shared" si="64"/>
        <v>822106430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БЕСАТУР АД</v>
      </c>
      <c r="B1153" s="105" t="str">
        <f t="shared" si="64"/>
        <v>822106430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БЕСАТУР АД</v>
      </c>
      <c r="B1154" s="105" t="str">
        <f t="shared" si="64"/>
        <v>822106430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БЕСАТУР АД</v>
      </c>
      <c r="B1155" s="105" t="str">
        <f t="shared" si="64"/>
        <v>822106430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БЕСАТУР АД</v>
      </c>
      <c r="B1156" s="105" t="str">
        <f t="shared" si="64"/>
        <v>822106430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БЕСАТУР АД</v>
      </c>
      <c r="B1157" s="105" t="str">
        <f t="shared" si="64"/>
        <v>822106430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БЕСАТУР АД</v>
      </c>
      <c r="B1158" s="105" t="str">
        <f t="shared" si="64"/>
        <v>822106430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БЕСАТУР АД</v>
      </c>
      <c r="B1159" s="105" t="str">
        <f t="shared" si="64"/>
        <v>822106430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БЕСАТУР АД</v>
      </c>
      <c r="B1160" s="105" t="str">
        <f t="shared" si="64"/>
        <v>822106430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БЕСАТУР АД</v>
      </c>
      <c r="B1161" s="105" t="str">
        <f t="shared" si="64"/>
        <v>822106430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БЕСАТУР АД</v>
      </c>
      <c r="B1162" s="105" t="str">
        <f t="shared" si="64"/>
        <v>822106430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БЕСАТУР АД</v>
      </c>
      <c r="B1163" s="105" t="str">
        <f t="shared" si="64"/>
        <v>822106430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БЕСАТУР АД</v>
      </c>
      <c r="B1164" s="105" t="str">
        <f t="shared" si="64"/>
        <v>822106430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БЕСАТУР АД</v>
      </c>
      <c r="B1165" s="105" t="str">
        <f t="shared" si="64"/>
        <v>822106430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БЕСАТУР АД</v>
      </c>
      <c r="B1166" s="105" t="str">
        <f t="shared" si="64"/>
        <v>822106430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БЕСАТУР АД</v>
      </c>
      <c r="B1167" s="105" t="str">
        <f t="shared" si="64"/>
        <v>822106430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БЕСАТУР АД</v>
      </c>
      <c r="B1168" s="105" t="str">
        <f t="shared" ref="B1168:B1195" si="67">pdeBulstat</f>
        <v>822106430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БЕСАТУР АД</v>
      </c>
      <c r="B1169" s="105" t="str">
        <f t="shared" si="67"/>
        <v>822106430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БЕСАТУР АД</v>
      </c>
      <c r="B1170" s="105" t="str">
        <f t="shared" si="67"/>
        <v>822106430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БЕСАТУР АД</v>
      </c>
      <c r="B1171" s="105" t="str">
        <f t="shared" si="67"/>
        <v>822106430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БЕСАТУР АД</v>
      </c>
      <c r="B1172" s="105" t="str">
        <f t="shared" si="67"/>
        <v>822106430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БЕСАТУР АД</v>
      </c>
      <c r="B1173" s="105" t="str">
        <f t="shared" si="67"/>
        <v>822106430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БЕСАТУР АД</v>
      </c>
      <c r="B1174" s="105" t="str">
        <f t="shared" si="67"/>
        <v>822106430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БЕСАТУР АД</v>
      </c>
      <c r="B1175" s="105" t="str">
        <f t="shared" si="67"/>
        <v>822106430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БЕСАТУР АД</v>
      </c>
      <c r="B1176" s="105" t="str">
        <f t="shared" si="67"/>
        <v>822106430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БЕСАТУР АД</v>
      </c>
      <c r="B1177" s="105" t="str">
        <f t="shared" si="67"/>
        <v>822106430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БЕСАТУР АД</v>
      </c>
      <c r="B1178" s="105" t="str">
        <f t="shared" si="67"/>
        <v>822106430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БЕСАТУР АД</v>
      </c>
      <c r="B1179" s="105" t="str">
        <f t="shared" si="67"/>
        <v>822106430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БЕСАТУР АД</v>
      </c>
      <c r="B1180" s="105" t="str">
        <f t="shared" si="67"/>
        <v>822106430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БЕСАТУР АД</v>
      </c>
      <c r="B1181" s="105" t="str">
        <f t="shared" si="67"/>
        <v>822106430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БЕСАТУР АД</v>
      </c>
      <c r="B1182" s="105" t="str">
        <f t="shared" si="67"/>
        <v>822106430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БЕСАТУР АД</v>
      </c>
      <c r="B1183" s="105" t="str">
        <f t="shared" si="67"/>
        <v>822106430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БЕСАТУР АД</v>
      </c>
      <c r="B1184" s="105" t="str">
        <f t="shared" si="67"/>
        <v>822106430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БЕСАТУР АД</v>
      </c>
      <c r="B1185" s="105" t="str">
        <f t="shared" si="67"/>
        <v>822106430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БЕСАТУР АД</v>
      </c>
      <c r="B1186" s="105" t="str">
        <f t="shared" si="67"/>
        <v>822106430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БЕСАТУР АД</v>
      </c>
      <c r="B1187" s="105" t="str">
        <f t="shared" si="67"/>
        <v>822106430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БЕСАТУР АД</v>
      </c>
      <c r="B1188" s="105" t="str">
        <f t="shared" si="67"/>
        <v>822106430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БЕСАТУР АД</v>
      </c>
      <c r="B1189" s="105" t="str">
        <f t="shared" si="67"/>
        <v>822106430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БЕСАТУР АД</v>
      </c>
      <c r="B1190" s="105" t="str">
        <f t="shared" si="67"/>
        <v>822106430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БЕСАТУР АД</v>
      </c>
      <c r="B1191" s="105" t="str">
        <f t="shared" si="67"/>
        <v>822106430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БЕСАТУР АД</v>
      </c>
      <c r="B1192" s="105" t="str">
        <f t="shared" si="67"/>
        <v>822106430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БЕСАТУР АД</v>
      </c>
      <c r="B1193" s="105" t="str">
        <f t="shared" si="67"/>
        <v>822106430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БЕСАТУР АД</v>
      </c>
      <c r="B1194" s="105" t="str">
        <f t="shared" si="67"/>
        <v>822106430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БЕСАТУР АД</v>
      </c>
      <c r="B1195" s="105" t="str">
        <f t="shared" si="67"/>
        <v>822106430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БЕСАТУР АД</v>
      </c>
      <c r="B1197" s="105" t="str">
        <f t="shared" ref="B1197:B1228" si="70">pdeBulstat</f>
        <v>822106430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7700</v>
      </c>
    </row>
    <row r="1198" spans="1:8">
      <c r="A1198" s="105" t="str">
        <f t="shared" si="69"/>
        <v>БЕСАТУР АД</v>
      </c>
      <c r="B1198" s="105" t="str">
        <f t="shared" si="70"/>
        <v>822106430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БЕСАТУР АД</v>
      </c>
      <c r="B1199" s="105" t="str">
        <f t="shared" si="70"/>
        <v>822106430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БЕСАТУР АД</v>
      </c>
      <c r="B1200" s="105" t="str">
        <f t="shared" si="70"/>
        <v>822106430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БЕСАТУР АД</v>
      </c>
      <c r="B1201" s="105" t="str">
        <f t="shared" si="70"/>
        <v>822106430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3234798</v>
      </c>
    </row>
    <row r="1202" spans="1:8">
      <c r="A1202" s="105" t="str">
        <f t="shared" si="69"/>
        <v>БЕСАТУР АД</v>
      </c>
      <c r="B1202" s="105" t="str">
        <f t="shared" si="70"/>
        <v>822106430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3242498</v>
      </c>
    </row>
    <row r="1203" spans="1:8">
      <c r="A1203" s="105" t="str">
        <f t="shared" si="69"/>
        <v>БЕСАТУР АД</v>
      </c>
      <c r="B1203" s="105" t="str">
        <f t="shared" si="70"/>
        <v>822106430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47791</v>
      </c>
    </row>
    <row r="1204" spans="1:8">
      <c r="A1204" s="105" t="str">
        <f t="shared" si="69"/>
        <v>БЕСАТУР АД</v>
      </c>
      <c r="B1204" s="105" t="str">
        <f t="shared" si="70"/>
        <v>822106430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БЕСАТУР АД</v>
      </c>
      <c r="B1205" s="105" t="str">
        <f t="shared" si="70"/>
        <v>822106430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БЕСАТУР АД</v>
      </c>
      <c r="B1206" s="105" t="str">
        <f t="shared" si="70"/>
        <v>822106430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БЕСАТУР АД</v>
      </c>
      <c r="B1207" s="105" t="str">
        <f t="shared" si="70"/>
        <v>822106430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БЕСАТУР АД</v>
      </c>
      <c r="B1208" s="105" t="str">
        <f t="shared" si="70"/>
        <v>822106430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БЕСАТУР АД</v>
      </c>
      <c r="B1209" s="105" t="str">
        <f t="shared" si="70"/>
        <v>822106430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БЕСАТУР АД</v>
      </c>
      <c r="B1210" s="105" t="str">
        <f t="shared" si="70"/>
        <v>822106430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47791</v>
      </c>
    </row>
    <row r="1211" spans="1:8">
      <c r="A1211" s="105" t="str">
        <f t="shared" si="69"/>
        <v>БЕСАТУР АД</v>
      </c>
      <c r="B1211" s="105" t="str">
        <f t="shared" si="70"/>
        <v>822106430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БЕСАТУР АД</v>
      </c>
      <c r="B1212" s="105" t="str">
        <f t="shared" si="70"/>
        <v>822106430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БЕСАТУР АД</v>
      </c>
      <c r="B1213" s="105" t="str">
        <f t="shared" si="70"/>
        <v>822106430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БЕСАТУР АД</v>
      </c>
      <c r="B1214" s="105" t="str">
        <f t="shared" si="70"/>
        <v>822106430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БЕСАТУР АД</v>
      </c>
      <c r="B1215" s="105" t="str">
        <f t="shared" si="70"/>
        <v>822106430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БЕСАТУР АД</v>
      </c>
      <c r="B1216" s="105" t="str">
        <f t="shared" si="70"/>
        <v>822106430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БЕСАТУР АД</v>
      </c>
      <c r="B1217" s="105" t="str">
        <f t="shared" si="70"/>
        <v>822106430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БЕСАТУР АД</v>
      </c>
      <c r="B1218" s="105" t="str">
        <f t="shared" si="70"/>
        <v>822106430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БЕСАТУР АД</v>
      </c>
      <c r="B1219" s="105" t="str">
        <f t="shared" si="70"/>
        <v>822106430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БЕСАТУР АД</v>
      </c>
      <c r="B1220" s="105" t="str">
        <f t="shared" si="70"/>
        <v>822106430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БЕСАТУР АД</v>
      </c>
      <c r="B1221" s="105" t="str">
        <f t="shared" si="70"/>
        <v>822106430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БЕСАТУР АД</v>
      </c>
      <c r="B1222" s="105" t="str">
        <f t="shared" si="70"/>
        <v>822106430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БЕСАТУР АД</v>
      </c>
      <c r="B1223" s="105" t="str">
        <f t="shared" si="70"/>
        <v>822106430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БЕСАТУР АД</v>
      </c>
      <c r="B1224" s="105" t="str">
        <f t="shared" si="70"/>
        <v>822106430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БЕСАТУР АД</v>
      </c>
      <c r="B1225" s="105" t="str">
        <f t="shared" si="70"/>
        <v>822106430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БЕСАТУР АД</v>
      </c>
      <c r="B1226" s="105" t="str">
        <f t="shared" si="70"/>
        <v>822106430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БЕСАТУР АД</v>
      </c>
      <c r="B1227" s="105" t="str">
        <f t="shared" si="70"/>
        <v>822106430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БЕСАТУР АД</v>
      </c>
      <c r="B1228" s="105" t="str">
        <f t="shared" si="70"/>
        <v>822106430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БЕСАТУР АД</v>
      </c>
      <c r="B1229" s="105" t="str">
        <f t="shared" ref="B1229:B1260" si="73">pdeBulstat</f>
        <v>822106430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БЕСАТУР АД</v>
      </c>
      <c r="B1230" s="105" t="str">
        <f t="shared" si="73"/>
        <v>822106430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БЕСАТУР АД</v>
      </c>
      <c r="B1231" s="105" t="str">
        <f t="shared" si="73"/>
        <v>822106430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БЕСАТУР АД</v>
      </c>
      <c r="B1232" s="105" t="str">
        <f t="shared" si="73"/>
        <v>822106430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БЕСАТУР АД</v>
      </c>
      <c r="B1233" s="105" t="str">
        <f t="shared" si="73"/>
        <v>822106430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БЕСАТУР АД</v>
      </c>
      <c r="B1234" s="105" t="str">
        <f t="shared" si="73"/>
        <v>822106430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БЕСАТУР АД</v>
      </c>
      <c r="B1235" s="105" t="str">
        <f t="shared" si="73"/>
        <v>822106430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БЕСАТУР АД</v>
      </c>
      <c r="B1236" s="105" t="str">
        <f t="shared" si="73"/>
        <v>822106430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БЕСАТУР АД</v>
      </c>
      <c r="B1237" s="105" t="str">
        <f t="shared" si="73"/>
        <v>822106430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БЕСАТУР АД</v>
      </c>
      <c r="B1238" s="105" t="str">
        <f t="shared" si="73"/>
        <v>822106430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БЕСАТУР АД</v>
      </c>
      <c r="B1239" s="105" t="str">
        <f t="shared" si="73"/>
        <v>822106430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847</v>
      </c>
    </row>
    <row r="1240" spans="1:8">
      <c r="A1240" s="105" t="str">
        <f t="shared" si="72"/>
        <v>БЕСАТУР АД</v>
      </c>
      <c r="B1240" s="105" t="str">
        <f t="shared" si="73"/>
        <v>822106430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БЕСАТУР АД</v>
      </c>
      <c r="B1241" s="105" t="str">
        <f t="shared" si="73"/>
        <v>822106430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БЕСАТУР АД</v>
      </c>
      <c r="B1242" s="105" t="str">
        <f t="shared" si="73"/>
        <v>822106430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БЕСАТУР АД</v>
      </c>
      <c r="B1243" s="105" t="str">
        <f t="shared" si="73"/>
        <v>822106430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6642</v>
      </c>
    </row>
    <row r="1244" spans="1:8">
      <c r="A1244" s="105" t="str">
        <f t="shared" si="72"/>
        <v>БЕСАТУР АД</v>
      </c>
      <c r="B1244" s="105" t="str">
        <f t="shared" si="73"/>
        <v>822106430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7489</v>
      </c>
    </row>
    <row r="1245" spans="1:8">
      <c r="A1245" s="105" t="str">
        <f t="shared" si="72"/>
        <v>БЕСАТУР АД</v>
      </c>
      <c r="B1245" s="105" t="str">
        <f t="shared" si="73"/>
        <v>822106430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2351</v>
      </c>
    </row>
    <row r="1246" spans="1:8">
      <c r="A1246" s="105" t="str">
        <f t="shared" si="72"/>
        <v>БЕСАТУР АД</v>
      </c>
      <c r="B1246" s="105" t="str">
        <f t="shared" si="73"/>
        <v>822106430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БЕСАТУР АД</v>
      </c>
      <c r="B1247" s="105" t="str">
        <f t="shared" si="73"/>
        <v>822106430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БЕСАТУР АД</v>
      </c>
      <c r="B1248" s="105" t="str">
        <f t="shared" si="73"/>
        <v>822106430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БЕСАТУР АД</v>
      </c>
      <c r="B1249" s="105" t="str">
        <f t="shared" si="73"/>
        <v>822106430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БЕСАТУР АД</v>
      </c>
      <c r="B1250" s="105" t="str">
        <f t="shared" si="73"/>
        <v>822106430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БЕСАТУР АД</v>
      </c>
      <c r="B1251" s="105" t="str">
        <f t="shared" si="73"/>
        <v>822106430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БЕСАТУР АД</v>
      </c>
      <c r="B1252" s="105" t="str">
        <f t="shared" si="73"/>
        <v>822106430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2351</v>
      </c>
    </row>
    <row r="1253" spans="1:8">
      <c r="A1253" s="105" t="str">
        <f t="shared" si="72"/>
        <v>БЕСАТУР АД</v>
      </c>
      <c r="B1253" s="105" t="str">
        <f t="shared" si="73"/>
        <v>822106430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0</v>
      </c>
    </row>
    <row r="1254" spans="1:8">
      <c r="A1254" s="105" t="str">
        <f t="shared" si="72"/>
        <v>БЕСАТУР АД</v>
      </c>
      <c r="B1254" s="105" t="str">
        <f t="shared" si="73"/>
        <v>822106430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БЕСАТУР АД</v>
      </c>
      <c r="B1255" s="105" t="str">
        <f t="shared" si="73"/>
        <v>822106430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БЕСАТУР АД</v>
      </c>
      <c r="B1256" s="105" t="str">
        <f t="shared" si="73"/>
        <v>822106430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БЕСАТУР АД</v>
      </c>
      <c r="B1257" s="105" t="str">
        <f t="shared" si="73"/>
        <v>822106430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БЕСАТУР АД</v>
      </c>
      <c r="B1258" s="105" t="str">
        <f t="shared" si="73"/>
        <v>822106430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0</v>
      </c>
    </row>
    <row r="1259" spans="1:8">
      <c r="A1259" s="105" t="str">
        <f t="shared" si="72"/>
        <v>БЕСАТУР АД</v>
      </c>
      <c r="B1259" s="105" t="str">
        <f t="shared" si="73"/>
        <v>822106430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БЕСАТУР АД</v>
      </c>
      <c r="B1260" s="105" t="str">
        <f t="shared" si="73"/>
        <v>822106430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БЕСАТУР АД</v>
      </c>
      <c r="B1261" s="105" t="str">
        <f t="shared" ref="B1261:B1294" si="76">pdeBulstat</f>
        <v>822106430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БЕСАТУР АД</v>
      </c>
      <c r="B1262" s="105" t="str">
        <f t="shared" si="76"/>
        <v>822106430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БЕСАТУР АД</v>
      </c>
      <c r="B1263" s="105" t="str">
        <f t="shared" si="76"/>
        <v>822106430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БЕСАТУР АД</v>
      </c>
      <c r="B1264" s="105" t="str">
        <f t="shared" si="76"/>
        <v>822106430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БЕСАТУР АД</v>
      </c>
      <c r="B1265" s="105" t="str">
        <f t="shared" si="76"/>
        <v>822106430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БЕСАТУР АД</v>
      </c>
      <c r="B1266" s="105" t="str">
        <f t="shared" si="76"/>
        <v>822106430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БЕСАТУР АД</v>
      </c>
      <c r="B1267" s="105" t="str">
        <f t="shared" si="76"/>
        <v>822106430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БЕСАТУР АД</v>
      </c>
      <c r="B1268" s="105" t="str">
        <f t="shared" si="76"/>
        <v>822106430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БЕСАТУР АД</v>
      </c>
      <c r="B1269" s="105" t="str">
        <f t="shared" si="76"/>
        <v>822106430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БЕСАТУР АД</v>
      </c>
      <c r="B1270" s="105" t="str">
        <f t="shared" si="76"/>
        <v>822106430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БЕСАТУР АД</v>
      </c>
      <c r="B1271" s="105" t="str">
        <f t="shared" si="76"/>
        <v>822106430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БЕСАТУР АД</v>
      </c>
      <c r="B1272" s="105" t="str">
        <f t="shared" si="76"/>
        <v>822106430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БЕСАТУР АД</v>
      </c>
      <c r="B1273" s="105" t="str">
        <f t="shared" si="76"/>
        <v>822106430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БЕСАТУР АД</v>
      </c>
      <c r="B1274" s="105" t="str">
        <f t="shared" si="76"/>
        <v>822106430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БЕСАТУР АД</v>
      </c>
      <c r="B1275" s="105" t="str">
        <f t="shared" si="76"/>
        <v>822106430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БЕСАТУР АД</v>
      </c>
      <c r="B1276" s="105" t="str">
        <f t="shared" si="76"/>
        <v>822106430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БЕСАТУР АД</v>
      </c>
      <c r="B1277" s="105" t="str">
        <f t="shared" si="76"/>
        <v>822106430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БЕСАТУР АД</v>
      </c>
      <c r="B1278" s="105" t="str">
        <f t="shared" si="76"/>
        <v>822106430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БЕСАТУР АД</v>
      </c>
      <c r="B1279" s="105" t="str">
        <f t="shared" si="76"/>
        <v>822106430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БЕСАТУР АД</v>
      </c>
      <c r="B1280" s="105" t="str">
        <f t="shared" si="76"/>
        <v>822106430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БЕСАТУР АД</v>
      </c>
      <c r="B1281" s="105" t="str">
        <f t="shared" si="76"/>
        <v>822106430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847</v>
      </c>
    </row>
    <row r="1282" spans="1:8">
      <c r="A1282" s="105" t="str">
        <f t="shared" si="75"/>
        <v>БЕСАТУР АД</v>
      </c>
      <c r="B1282" s="105" t="str">
        <f t="shared" si="76"/>
        <v>822106430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БЕСАТУР АД</v>
      </c>
      <c r="B1283" s="105" t="str">
        <f t="shared" si="76"/>
        <v>822106430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БЕСАТУР АД</v>
      </c>
      <c r="B1284" s="105" t="str">
        <f t="shared" si="76"/>
        <v>822106430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БЕСАТУР АД</v>
      </c>
      <c r="B1285" s="105" t="str">
        <f t="shared" si="76"/>
        <v>822106430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6642</v>
      </c>
    </row>
    <row r="1286" spans="1:8">
      <c r="A1286" s="105" t="str">
        <f t="shared" si="75"/>
        <v>БЕСАТУР АД</v>
      </c>
      <c r="B1286" s="105" t="str">
        <f t="shared" si="76"/>
        <v>822106430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7489</v>
      </c>
    </row>
    <row r="1287" spans="1:8">
      <c r="A1287" s="105" t="str">
        <f t="shared" si="75"/>
        <v>БЕСАТУР АД</v>
      </c>
      <c r="B1287" s="105" t="str">
        <f t="shared" si="76"/>
        <v>822106430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2351</v>
      </c>
    </row>
    <row r="1288" spans="1:8">
      <c r="A1288" s="105" t="str">
        <f t="shared" si="75"/>
        <v>БЕСАТУР АД</v>
      </c>
      <c r="B1288" s="105" t="str">
        <f t="shared" si="76"/>
        <v>822106430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БЕСАТУР АД</v>
      </c>
      <c r="B1289" s="105" t="str">
        <f t="shared" si="76"/>
        <v>822106430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БЕСАТУР АД</v>
      </c>
      <c r="B1290" s="105" t="str">
        <f t="shared" si="76"/>
        <v>822106430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БЕСАТУР АД</v>
      </c>
      <c r="B1291" s="105" t="str">
        <f t="shared" si="76"/>
        <v>822106430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БЕСАТУР АД</v>
      </c>
      <c r="B1292" s="105" t="str">
        <f t="shared" si="76"/>
        <v>822106430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БЕСАТУР АД</v>
      </c>
      <c r="B1293" s="105" t="str">
        <f t="shared" si="76"/>
        <v>822106430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БЕСАТУР АД</v>
      </c>
      <c r="B1294" s="105" t="str">
        <f t="shared" si="76"/>
        <v>822106430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2351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БЕСАТУР АД</v>
      </c>
      <c r="B1296" s="105" t="str">
        <f t="shared" ref="B1296:B1335" si="79">pdeBulstat</f>
        <v>822106430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1414</v>
      </c>
    </row>
    <row r="1297" spans="1:8">
      <c r="A1297" s="105" t="str">
        <f t="shared" si="78"/>
        <v>БЕСАТУР АД</v>
      </c>
      <c r="B1297" s="105" t="str">
        <f t="shared" si="79"/>
        <v>822106430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БЕСАТУР АД</v>
      </c>
      <c r="B1298" s="105" t="str">
        <f t="shared" si="79"/>
        <v>822106430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6075</v>
      </c>
    </row>
    <row r="1299" spans="1:8">
      <c r="A1299" s="105" t="str">
        <f t="shared" si="78"/>
        <v>БЕСАТУР АД</v>
      </c>
      <c r="B1299" s="105" t="str">
        <f t="shared" si="79"/>
        <v>822106430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0</v>
      </c>
    </row>
    <row r="1300" spans="1:8">
      <c r="A1300" s="105" t="str">
        <f t="shared" si="78"/>
        <v>БЕСАТУР АД</v>
      </c>
      <c r="B1300" s="105" t="str">
        <f t="shared" si="79"/>
        <v>822106430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7489</v>
      </c>
    </row>
    <row r="1301" spans="1:8">
      <c r="A1301" s="105" t="str">
        <f t="shared" si="78"/>
        <v>БЕСАТУР АД</v>
      </c>
      <c r="B1301" s="105" t="str">
        <f t="shared" si="79"/>
        <v>822106430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БЕСАТУР АД</v>
      </c>
      <c r="B1302" s="105" t="str">
        <f t="shared" si="79"/>
        <v>822106430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БЕСАТУР АД</v>
      </c>
      <c r="B1303" s="105" t="str">
        <f t="shared" si="79"/>
        <v>822106430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БЕСАТУР АД</v>
      </c>
      <c r="B1304" s="105" t="str">
        <f t="shared" si="79"/>
        <v>822106430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БЕСАТУР АД</v>
      </c>
      <c r="B1305" s="105" t="str">
        <f t="shared" si="79"/>
        <v>822106430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БЕСАТУР АД</v>
      </c>
      <c r="B1306" s="105" t="str">
        <f t="shared" si="79"/>
        <v>822106430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БЕСАТУР АД</v>
      </c>
      <c r="B1307" s="105" t="str">
        <f t="shared" si="79"/>
        <v>822106430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БЕСАТУР АД</v>
      </c>
      <c r="B1308" s="105" t="str">
        <f t="shared" si="79"/>
        <v>822106430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БЕСАТУР АД</v>
      </c>
      <c r="B1309" s="105" t="str">
        <f t="shared" si="79"/>
        <v>822106430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БЕСАТУР АД</v>
      </c>
      <c r="B1310" s="105" t="str">
        <f t="shared" si="79"/>
        <v>822106430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БЕСАТУР АД</v>
      </c>
      <c r="B1311" s="105" t="str">
        <f t="shared" si="79"/>
        <v>822106430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БЕСАТУР АД</v>
      </c>
      <c r="B1312" s="105" t="str">
        <f t="shared" si="79"/>
        <v>822106430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БЕСАТУР АД</v>
      </c>
      <c r="B1313" s="105" t="str">
        <f t="shared" si="79"/>
        <v>822106430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БЕСАТУР АД</v>
      </c>
      <c r="B1314" s="105" t="str">
        <f t="shared" si="79"/>
        <v>822106430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БЕСАТУР АД</v>
      </c>
      <c r="B1315" s="105" t="str">
        <f t="shared" si="79"/>
        <v>822106430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БЕСАТУР АД</v>
      </c>
      <c r="B1316" s="105" t="str">
        <f t="shared" si="79"/>
        <v>822106430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БЕСАТУР АД</v>
      </c>
      <c r="B1317" s="105" t="str">
        <f t="shared" si="79"/>
        <v>822106430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БЕСАТУР АД</v>
      </c>
      <c r="B1318" s="105" t="str">
        <f t="shared" si="79"/>
        <v>822106430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БЕСАТУР АД</v>
      </c>
      <c r="B1319" s="105" t="str">
        <f t="shared" si="79"/>
        <v>822106430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БЕСАТУР АД</v>
      </c>
      <c r="B1320" s="105" t="str">
        <f t="shared" si="79"/>
        <v>822106430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БЕСАТУР АД</v>
      </c>
      <c r="B1321" s="105" t="str">
        <f t="shared" si="79"/>
        <v>822106430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БЕСАТУР АД</v>
      </c>
      <c r="B1322" s="105" t="str">
        <f t="shared" si="79"/>
        <v>822106430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БЕСАТУР АД</v>
      </c>
      <c r="B1323" s="105" t="str">
        <f t="shared" si="79"/>
        <v>822106430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БЕСАТУР АД</v>
      </c>
      <c r="B1324" s="105" t="str">
        <f t="shared" si="79"/>
        <v>822106430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БЕСАТУР АД</v>
      </c>
      <c r="B1325" s="105" t="str">
        <f t="shared" si="79"/>
        <v>822106430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БЕСАТУР АД</v>
      </c>
      <c r="B1326" s="105" t="str">
        <f t="shared" si="79"/>
        <v>822106430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1414</v>
      </c>
    </row>
    <row r="1327" spans="1:8">
      <c r="A1327" s="105" t="str">
        <f t="shared" si="78"/>
        <v>БЕСАТУР АД</v>
      </c>
      <c r="B1327" s="105" t="str">
        <f t="shared" si="79"/>
        <v>822106430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БЕСАТУР АД</v>
      </c>
      <c r="B1328" s="105" t="str">
        <f t="shared" si="79"/>
        <v>822106430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6075</v>
      </c>
    </row>
    <row r="1329" spans="1:8">
      <c r="A1329" s="105" t="str">
        <f t="shared" si="78"/>
        <v>БЕСАТУР АД</v>
      </c>
      <c r="B1329" s="105" t="str">
        <f t="shared" si="79"/>
        <v>822106430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0</v>
      </c>
    </row>
    <row r="1330" spans="1:8">
      <c r="A1330" s="105" t="str">
        <f t="shared" si="78"/>
        <v>БЕСАТУР АД</v>
      </c>
      <c r="B1330" s="105" t="str">
        <f t="shared" si="79"/>
        <v>822106430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7489</v>
      </c>
    </row>
    <row r="1331" spans="1:8">
      <c r="A1331" s="105" t="str">
        <f t="shared" si="78"/>
        <v>БЕСАТУР АД</v>
      </c>
      <c r="B1331" s="105" t="str">
        <f t="shared" si="79"/>
        <v>822106430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БЕСАТУР АД</v>
      </c>
      <c r="B1332" s="105" t="str">
        <f t="shared" si="79"/>
        <v>822106430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БЕСАТУР АД</v>
      </c>
      <c r="B1333" s="105" t="str">
        <f t="shared" si="79"/>
        <v>822106430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БЕСАТУР АД</v>
      </c>
      <c r="B1334" s="105" t="str">
        <f t="shared" si="79"/>
        <v>822106430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БЕСАТУР АД</v>
      </c>
      <c r="B1335" s="105" t="str">
        <f t="shared" si="79"/>
        <v>822106430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abSelected="1" view="pageBreakPreview" zoomScaleNormal="85" zoomScaleSheetLayoutView="100" workbookViewId="0">
      <selection activeCell="C3" sqref="C3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БЕСАТУР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822106430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</v>
      </c>
      <c r="D12" s="197">
        <v>6</v>
      </c>
      <c r="E12" s="89" t="s">
        <v>25</v>
      </c>
      <c r="F12" s="93" t="s">
        <v>26</v>
      </c>
      <c r="G12" s="197">
        <v>64</v>
      </c>
      <c r="H12" s="196">
        <v>64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64</v>
      </c>
      <c r="H13" s="196">
        <v>64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64</v>
      </c>
      <c r="H18" s="610">
        <f>H12+H15+H16+H17</f>
        <v>64</v>
      </c>
    </row>
    <row r="19" spans="1:13">
      <c r="A19" s="89" t="s">
        <v>49</v>
      </c>
      <c r="B19" s="91" t="s">
        <v>50</v>
      </c>
      <c r="C19" s="197"/>
      <c r="D19" s="197"/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6</v>
      </c>
      <c r="D20" s="598">
        <f>SUM(D12:D19)</f>
        <v>6</v>
      </c>
      <c r="E20" s="89" t="s">
        <v>54</v>
      </c>
      <c r="F20" s="93" t="s">
        <v>55</v>
      </c>
      <c r="G20" s="197"/>
      <c r="H20" s="196"/>
    </row>
    <row r="21" spans="1:13">
      <c r="A21" s="100" t="s">
        <v>56</v>
      </c>
      <c r="B21" s="96" t="s">
        <v>57</v>
      </c>
      <c r="C21" s="476">
        <v>4923</v>
      </c>
      <c r="D21" s="476">
        <v>1830</v>
      </c>
      <c r="E21" s="89" t="s">
        <v>58</v>
      </c>
      <c r="F21" s="93" t="s">
        <v>59</v>
      </c>
      <c r="G21" s="197">
        <v>13</v>
      </c>
      <c r="H21" s="197">
        <v>13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480</v>
      </c>
      <c r="H22" s="614">
        <f>SUM(H23:H25)</f>
        <v>480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9</v>
      </c>
      <c r="H23" s="196">
        <v>9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>
        <v>471</v>
      </c>
      <c r="H25" s="196">
        <v>471</v>
      </c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493</v>
      </c>
      <c r="H26" s="598">
        <f>H20+H21+H22</f>
        <v>493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2296</v>
      </c>
      <c r="H28" s="596">
        <f>SUM(H29:H31)</f>
        <v>2296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2439</v>
      </c>
      <c r="H29" s="197">
        <v>2439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>
        <v>-143</v>
      </c>
      <c r="H30" s="197">
        <v>-143</v>
      </c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196</v>
      </c>
      <c r="H32" s="197"/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2492</v>
      </c>
      <c r="H34" s="598">
        <f>H28+H32+H33</f>
        <v>2296</v>
      </c>
    </row>
    <row r="35" spans="1:13">
      <c r="A35" s="89" t="s">
        <v>106</v>
      </c>
      <c r="B35" s="94" t="s">
        <v>107</v>
      </c>
      <c r="C35" s="595">
        <f>SUM(C36:C39)</f>
        <v>7489</v>
      </c>
      <c r="D35" s="596">
        <f>SUM(D36:D39)</f>
        <v>7489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1414</v>
      </c>
      <c r="D36" s="197">
        <v>1414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3049</v>
      </c>
      <c r="H37" s="600">
        <f>H26+H18+H34</f>
        <v>2853</v>
      </c>
    </row>
    <row r="38" spans="1:13">
      <c r="A38" s="89" t="s">
        <v>113</v>
      </c>
      <c r="B38" s="91" t="s">
        <v>114</v>
      </c>
      <c r="C38" s="197">
        <v>6075</v>
      </c>
      <c r="D38" s="197">
        <v>6075</v>
      </c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7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5690</v>
      </c>
      <c r="H45" s="197">
        <v>8290</v>
      </c>
    </row>
    <row r="46" spans="1:13">
      <c r="A46" s="473" t="s">
        <v>137</v>
      </c>
      <c r="B46" s="96" t="s">
        <v>138</v>
      </c>
      <c r="C46" s="597">
        <f>C35+C40+C45</f>
        <v>7489</v>
      </c>
      <c r="D46" s="598">
        <f>D35+D40+D45</f>
        <v>7489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30000</v>
      </c>
      <c r="H48" s="197">
        <v>30000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35690</v>
      </c>
      <c r="H50" s="596">
        <f>SUM(H44:H49)</f>
        <v>38290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7"/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12418</v>
      </c>
      <c r="D56" s="602">
        <f>D20+D21+D22+D28+D33+D46+D52+D54+D55</f>
        <v>9325</v>
      </c>
      <c r="E56" s="100" t="s">
        <v>850</v>
      </c>
      <c r="F56" s="99" t="s">
        <v>172</v>
      </c>
      <c r="G56" s="599">
        <f>G50+G52+G53+G54+G55</f>
        <v>35690</v>
      </c>
      <c r="H56" s="600">
        <f>H50+H52+H53+H54+H55</f>
        <v>38290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7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v>2915</v>
      </c>
      <c r="H60" s="197">
        <v>946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8</v>
      </c>
      <c r="H61" s="596">
        <f>SUM(H62:H68)</f>
        <v>4369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/>
      <c r="H64" s="197">
        <v>4361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5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f>6710+2180+468</f>
        <v>9358</v>
      </c>
      <c r="D68" s="197">
        <v>2992</v>
      </c>
      <c r="E68" s="89" t="s">
        <v>212</v>
      </c>
      <c r="F68" s="93" t="s">
        <v>213</v>
      </c>
      <c r="G68" s="197">
        <v>1</v>
      </c>
      <c r="H68" s="197">
        <v>1</v>
      </c>
    </row>
    <row r="69" spans="1:13">
      <c r="A69" s="89" t="s">
        <v>210</v>
      </c>
      <c r="B69" s="91" t="s">
        <v>211</v>
      </c>
      <c r="C69" s="197">
        <v>43</v>
      </c>
      <c r="D69" s="197">
        <v>43</v>
      </c>
      <c r="E69" s="201" t="s">
        <v>79</v>
      </c>
      <c r="F69" s="93" t="s">
        <v>216</v>
      </c>
      <c r="G69" s="197">
        <v>11</v>
      </c>
      <c r="H69" s="197">
        <v>25</v>
      </c>
    </row>
    <row r="70" spans="1:13">
      <c r="A70" s="89" t="s">
        <v>214</v>
      </c>
      <c r="B70" s="91" t="s">
        <v>215</v>
      </c>
      <c r="C70" s="197">
        <v>6804</v>
      </c>
      <c r="D70" s="197">
        <v>10460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>
        <f>7498+1213+11136-9358</f>
        <v>10489</v>
      </c>
      <c r="D71" s="197">
        <f>8317+409+3523-2992</f>
        <v>9257</v>
      </c>
      <c r="E71" s="474" t="s">
        <v>47</v>
      </c>
      <c r="F71" s="95" t="s">
        <v>223</v>
      </c>
      <c r="G71" s="597">
        <f>G59+G60+G61+G69+G70</f>
        <v>2934</v>
      </c>
      <c r="H71" s="598">
        <f>H59+H60+H61+H69+H70</f>
        <v>5340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>
        <v>1</v>
      </c>
      <c r="E75" s="485" t="s">
        <v>160</v>
      </c>
      <c r="F75" s="95" t="s">
        <v>233</v>
      </c>
      <c r="G75" s="478">
        <v>116</v>
      </c>
      <c r="H75" s="479">
        <v>144</v>
      </c>
    </row>
    <row r="76" spans="1:13">
      <c r="A76" s="482" t="s">
        <v>77</v>
      </c>
      <c r="B76" s="96" t="s">
        <v>232</v>
      </c>
      <c r="C76" s="597">
        <f>SUM(C68:C75)</f>
        <v>26694</v>
      </c>
      <c r="D76" s="598">
        <f>SUM(D68:D75)</f>
        <v>22753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2351</v>
      </c>
      <c r="D79" s="596">
        <f>SUM(D80:D82)</f>
        <v>14284</v>
      </c>
      <c r="E79" s="205" t="s">
        <v>849</v>
      </c>
      <c r="F79" s="99" t="s">
        <v>241</v>
      </c>
      <c r="G79" s="599">
        <f>G71+G73+G75+G77</f>
        <v>3050</v>
      </c>
      <c r="H79" s="600">
        <f>H71+H73+H75+H77</f>
        <v>5484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>
        <v>2351</v>
      </c>
      <c r="D82" s="196">
        <v>14284</v>
      </c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7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2351</v>
      </c>
      <c r="D85" s="598">
        <f>D84+D83+D79</f>
        <v>14284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4</v>
      </c>
      <c r="D88" s="197">
        <v>4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331</v>
      </c>
      <c r="D89" s="197">
        <v>261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335</v>
      </c>
      <c r="D92" s="598">
        <f>SUM(D88:D91)</f>
        <v>265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/>
      <c r="D93" s="479"/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29380</v>
      </c>
      <c r="D94" s="602">
        <f>D65+D76+D85+D92+D93</f>
        <v>37302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41798</v>
      </c>
      <c r="D95" s="604">
        <f>D94+D56</f>
        <v>46627</v>
      </c>
      <c r="E95" s="229" t="s">
        <v>941</v>
      </c>
      <c r="F95" s="489" t="s">
        <v>268</v>
      </c>
      <c r="G95" s="603">
        <f>G37+G40+G56+G79</f>
        <v>41789</v>
      </c>
      <c r="H95" s="604">
        <f>H37+H40+H56+H79</f>
        <v>46627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2">
        <f>pdeReportingDate</f>
        <v>45686</v>
      </c>
      <c r="C98" s="702"/>
      <c r="D98" s="702"/>
      <c r="E98" s="702"/>
      <c r="F98" s="702"/>
      <c r="G98" s="702"/>
      <c r="H98" s="702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3" t="str">
        <f>authorName</f>
        <v>Сателит Х АД</v>
      </c>
      <c r="C100" s="703"/>
      <c r="D100" s="703"/>
      <c r="E100" s="703"/>
      <c r="F100" s="703"/>
      <c r="G100" s="703"/>
      <c r="H100" s="703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3"/>
      <c r="B103" s="701" t="s">
        <v>977</v>
      </c>
      <c r="C103" s="701"/>
      <c r="D103" s="701"/>
      <c r="E103" s="701"/>
      <c r="M103" s="98"/>
    </row>
    <row r="104" spans="1:13" ht="21.75" customHeight="1">
      <c r="A104" s="693"/>
      <c r="B104" s="701" t="s">
        <v>977</v>
      </c>
      <c r="C104" s="701"/>
      <c r="D104" s="701"/>
      <c r="E104" s="701"/>
    </row>
    <row r="105" spans="1:13" ht="21.75" customHeight="1">
      <c r="A105" s="693"/>
      <c r="B105" s="701" t="s">
        <v>977</v>
      </c>
      <c r="C105" s="701"/>
      <c r="D105" s="701"/>
      <c r="E105" s="701"/>
      <c r="M105" s="98"/>
    </row>
    <row r="106" spans="1:13" ht="21.75" customHeight="1">
      <c r="A106" s="693"/>
      <c r="B106" s="701" t="s">
        <v>977</v>
      </c>
      <c r="C106" s="701"/>
      <c r="D106" s="701"/>
      <c r="E106" s="701"/>
    </row>
    <row r="107" spans="1:13" ht="21.75" customHeight="1">
      <c r="A107" s="693"/>
      <c r="B107" s="701"/>
      <c r="C107" s="701"/>
      <c r="D107" s="701"/>
      <c r="E107" s="701"/>
      <c r="M107" s="98"/>
    </row>
    <row r="108" spans="1:13" ht="21.75" customHeight="1">
      <c r="A108" s="693"/>
      <c r="B108" s="701"/>
      <c r="C108" s="701"/>
      <c r="D108" s="701"/>
      <c r="E108" s="701"/>
    </row>
    <row r="109" spans="1:13" ht="21.75" customHeight="1">
      <c r="A109" s="693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26" zoomScale="115" zoomScaleNormal="70" zoomScaleSheetLayoutView="115" workbookViewId="0">
      <selection activeCell="A48" sqref="A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БЕСАТУР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822106430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69</v>
      </c>
      <c r="D12" s="316">
        <v>65</v>
      </c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273</v>
      </c>
      <c r="D13" s="316">
        <v>129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/>
      <c r="D14" s="316"/>
      <c r="E14" s="245" t="s">
        <v>285</v>
      </c>
      <c r="F14" s="240" t="s">
        <v>286</v>
      </c>
      <c r="G14" s="316">
        <v>72</v>
      </c>
      <c r="H14" s="316">
        <v>55</v>
      </c>
    </row>
    <row r="15" spans="1:8">
      <c r="A15" s="194" t="s">
        <v>287</v>
      </c>
      <c r="B15" s="190" t="s">
        <v>288</v>
      </c>
      <c r="C15" s="316">
        <v>59</v>
      </c>
      <c r="D15" s="316">
        <v>50</v>
      </c>
      <c r="E15" s="245" t="s">
        <v>79</v>
      </c>
      <c r="F15" s="240" t="s">
        <v>289</v>
      </c>
      <c r="G15" s="316">
        <v>1140</v>
      </c>
      <c r="H15" s="316">
        <v>233</v>
      </c>
    </row>
    <row r="16" spans="1:8">
      <c r="A16" s="194" t="s">
        <v>290</v>
      </c>
      <c r="B16" s="190" t="s">
        <v>291</v>
      </c>
      <c r="C16" s="316">
        <v>10</v>
      </c>
      <c r="D16" s="316">
        <v>9</v>
      </c>
      <c r="E16" s="236" t="s">
        <v>52</v>
      </c>
      <c r="F16" s="264" t="s">
        <v>292</v>
      </c>
      <c r="G16" s="628">
        <f>SUM(G12:G15)</f>
        <v>1212</v>
      </c>
      <c r="H16" s="629">
        <f>SUM(H12:H15)</f>
        <v>288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71</v>
      </c>
      <c r="D19" s="316">
        <v>103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/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482</v>
      </c>
      <c r="D22" s="629">
        <f>SUM(D12:D18)+D19</f>
        <v>356</v>
      </c>
      <c r="E22" s="194" t="s">
        <v>309</v>
      </c>
      <c r="F22" s="237" t="s">
        <v>310</v>
      </c>
      <c r="G22" s="316">
        <v>960</v>
      </c>
      <c r="H22" s="316">
        <v>337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/>
      <c r="H23" s="316"/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330</v>
      </c>
      <c r="H24" s="316">
        <v>240</v>
      </c>
    </row>
    <row r="25" spans="1:8" ht="31.5">
      <c r="A25" s="194" t="s">
        <v>316</v>
      </c>
      <c r="B25" s="237" t="s">
        <v>317</v>
      </c>
      <c r="C25" s="316">
        <v>1878</v>
      </c>
      <c r="D25" s="316">
        <v>231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</v>
      </c>
      <c r="D26" s="316">
        <v>49</v>
      </c>
      <c r="E26" s="194" t="s">
        <v>322</v>
      </c>
      <c r="F26" s="237" t="s">
        <v>323</v>
      </c>
      <c r="G26" s="316">
        <v>113</v>
      </c>
      <c r="H26" s="316">
        <v>24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1403</v>
      </c>
      <c r="H27" s="629">
        <f>SUM(H22:H26)</f>
        <v>601</v>
      </c>
    </row>
    <row r="28" spans="1:8">
      <c r="A28" s="194" t="s">
        <v>79</v>
      </c>
      <c r="B28" s="237" t="s">
        <v>327</v>
      </c>
      <c r="C28" s="316">
        <v>58</v>
      </c>
      <c r="D28" s="316">
        <v>77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1937</v>
      </c>
      <c r="D29" s="629">
        <f>SUM(D25:D28)</f>
        <v>357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2419</v>
      </c>
      <c r="D31" s="635">
        <f>D29+D22</f>
        <v>713</v>
      </c>
      <c r="E31" s="251" t="s">
        <v>824</v>
      </c>
      <c r="F31" s="266" t="s">
        <v>331</v>
      </c>
      <c r="G31" s="253">
        <f>G16+G18+G27</f>
        <v>2615</v>
      </c>
      <c r="H31" s="254">
        <f>H16+H18+H27</f>
        <v>889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196</v>
      </c>
      <c r="D33" s="244">
        <f>IF((H31-D31)&gt;0,H31-D31,0)</f>
        <v>176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2419</v>
      </c>
      <c r="D36" s="637">
        <f>D31-D34+D35</f>
        <v>713</v>
      </c>
      <c r="E36" s="262" t="s">
        <v>346</v>
      </c>
      <c r="F36" s="256" t="s">
        <v>347</v>
      </c>
      <c r="G36" s="267">
        <f>G35-G34+G31</f>
        <v>2615</v>
      </c>
      <c r="H36" s="268">
        <f>H35-H34+H31</f>
        <v>889</v>
      </c>
    </row>
    <row r="37" spans="1:8">
      <c r="A37" s="261" t="s">
        <v>348</v>
      </c>
      <c r="B37" s="231" t="s">
        <v>349</v>
      </c>
      <c r="C37" s="634">
        <f>IF((G36-C36)&gt;0,G36-C36,0)</f>
        <v>196</v>
      </c>
      <c r="D37" s="635">
        <f>IF((H36-D36)&gt;0,H36-D36,0)</f>
        <v>176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0</v>
      </c>
      <c r="D38" s="629">
        <f>D39+D40+D41</f>
        <v>0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/>
      <c r="D40" s="317"/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196</v>
      </c>
      <c r="D42" s="244">
        <f>+IF((H36-D36-D38)&gt;0,H36-D36-D38,0)</f>
        <v>176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196</v>
      </c>
      <c r="D44" s="268">
        <f>IF(H42=0,IF(D42-D43&gt;0,D42-D43+H43,0),IF(H42-H43&lt;0,H43-H42+D42,0))</f>
        <v>176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2615</v>
      </c>
      <c r="D45" s="631">
        <f>D36+D38+D42</f>
        <v>889</v>
      </c>
      <c r="E45" s="270" t="s">
        <v>373</v>
      </c>
      <c r="F45" s="272" t="s">
        <v>374</v>
      </c>
      <c r="G45" s="630">
        <f>G42+G36</f>
        <v>2615</v>
      </c>
      <c r="H45" s="631">
        <f>H42+H36</f>
        <v>889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5" t="s">
        <v>976</v>
      </c>
      <c r="B47" s="705"/>
      <c r="C47" s="705"/>
      <c r="D47" s="705"/>
      <c r="E47" s="705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2">
        <f>pdeReportingDate</f>
        <v>45686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3" t="str">
        <f>authorName</f>
        <v>Сателит Х АД</v>
      </c>
      <c r="C52" s="703"/>
      <c r="D52" s="703"/>
      <c r="E52" s="703"/>
      <c r="F52" s="703"/>
      <c r="G52" s="703"/>
      <c r="H52" s="703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3"/>
      <c r="B55" s="701" t="s">
        <v>977</v>
      </c>
      <c r="C55" s="701"/>
      <c r="D55" s="701"/>
      <c r="E55" s="701"/>
      <c r="F55" s="574"/>
      <c r="G55" s="45"/>
      <c r="H55" s="42"/>
    </row>
    <row r="56" spans="1:13" ht="15.75" customHeight="1">
      <c r="A56" s="693"/>
      <c r="B56" s="701" t="s">
        <v>977</v>
      </c>
      <c r="C56" s="701"/>
      <c r="D56" s="701"/>
      <c r="E56" s="701"/>
      <c r="F56" s="574"/>
      <c r="G56" s="45"/>
      <c r="H56" s="42"/>
    </row>
    <row r="57" spans="1:13" ht="15.75" customHeight="1">
      <c r="A57" s="693"/>
      <c r="B57" s="701" t="s">
        <v>977</v>
      </c>
      <c r="C57" s="701"/>
      <c r="D57" s="701"/>
      <c r="E57" s="701"/>
      <c r="F57" s="574"/>
      <c r="G57" s="45"/>
      <c r="H57" s="42"/>
    </row>
    <row r="58" spans="1:13" ht="15.75" customHeight="1">
      <c r="A58" s="693"/>
      <c r="B58" s="701" t="s">
        <v>977</v>
      </c>
      <c r="C58" s="701"/>
      <c r="D58" s="701"/>
      <c r="E58" s="701"/>
      <c r="F58" s="574"/>
      <c r="G58" s="45"/>
      <c r="H58" s="42"/>
    </row>
    <row r="59" spans="1:13">
      <c r="A59" s="693"/>
      <c r="B59" s="701"/>
      <c r="C59" s="701"/>
      <c r="D59" s="701"/>
      <c r="E59" s="701"/>
      <c r="F59" s="574"/>
      <c r="G59" s="45"/>
      <c r="H59" s="42"/>
    </row>
    <row r="60" spans="1:13">
      <c r="A60" s="693"/>
      <c r="B60" s="701"/>
      <c r="C60" s="701"/>
      <c r="D60" s="701"/>
      <c r="E60" s="701"/>
      <c r="F60" s="574"/>
      <c r="G60" s="45"/>
      <c r="H60" s="42"/>
    </row>
    <row r="61" spans="1:13">
      <c r="A61" s="693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40" zoomScale="115" zoomScaleNormal="115" zoomScaleSheetLayoutView="80" workbookViewId="0">
      <selection activeCell="B53" sqref="B53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БЕСАТУР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822106430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161</v>
      </c>
      <c r="D11" s="197">
        <v>137</v>
      </c>
      <c r="E11" s="177"/>
      <c r="F11" s="177"/>
    </row>
    <row r="12" spans="1:13">
      <c r="A12" s="277" t="s">
        <v>380</v>
      </c>
      <c r="B12" s="178" t="s">
        <v>381</v>
      </c>
      <c r="C12" s="197">
        <v>-367</v>
      </c>
      <c r="D12" s="197">
        <v>-966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v>9274</v>
      </c>
      <c r="D13" s="197">
        <v>-27013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-68</v>
      </c>
      <c r="D14" s="197">
        <v>-60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/>
      <c r="D15" s="197"/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>
        <v>-6</v>
      </c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/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-63</v>
      </c>
      <c r="D20" s="197">
        <v>282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8937</v>
      </c>
      <c r="D21" s="659">
        <f>SUM(D11:D20)</f>
        <v>-27626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/>
      <c r="D25" s="197"/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/>
      <c r="D26" s="197"/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15</v>
      </c>
      <c r="D27" s="197">
        <v>71</v>
      </c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-4996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/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/>
      <c r="D30" s="197"/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413</v>
      </c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428</v>
      </c>
      <c r="D33" s="659">
        <f>SUM(D23:D32)</f>
        <v>-4925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2771</v>
      </c>
      <c r="D37" s="197">
        <v>39203</v>
      </c>
      <c r="E37" s="177"/>
      <c r="F37" s="177"/>
    </row>
    <row r="38" spans="1:13">
      <c r="A38" s="277" t="s">
        <v>429</v>
      </c>
      <c r="B38" s="178" t="s">
        <v>430</v>
      </c>
      <c r="C38" s="197">
        <v>-10186</v>
      </c>
      <c r="D38" s="197">
        <v>-6173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-1865</v>
      </c>
      <c r="D40" s="197">
        <v>-232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-15</v>
      </c>
      <c r="D42" s="197">
        <v>-26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-9295</v>
      </c>
      <c r="D43" s="661">
        <f>SUM(D35:D42)</f>
        <v>32772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70</v>
      </c>
      <c r="D44" s="307">
        <f>D43+D33+D21</f>
        <v>221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265</v>
      </c>
      <c r="D45" s="309">
        <v>44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335</v>
      </c>
      <c r="D46" s="311">
        <f>D45+D44</f>
        <v>265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335</v>
      </c>
      <c r="D47" s="298">
        <v>265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6" t="s">
        <v>972</v>
      </c>
      <c r="B51" s="706"/>
      <c r="C51" s="706"/>
      <c r="D51" s="706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2">
        <f>pdeReportingDate</f>
        <v>45686</v>
      </c>
      <c r="C54" s="702"/>
      <c r="D54" s="702"/>
      <c r="E54" s="702"/>
      <c r="F54" s="694"/>
      <c r="G54" s="694"/>
      <c r="H54" s="694"/>
      <c r="M54" s="98"/>
    </row>
    <row r="55" spans="1:13" s="42" customFormat="1">
      <c r="A55" s="691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2" t="s">
        <v>8</v>
      </c>
      <c r="B56" s="703" t="str">
        <f>authorName</f>
        <v>Сателит Х АД</v>
      </c>
      <c r="C56" s="703"/>
      <c r="D56" s="703"/>
      <c r="E56" s="703"/>
      <c r="F56" s="80"/>
      <c r="G56" s="80"/>
      <c r="H56" s="80"/>
    </row>
    <row r="57" spans="1:13" s="42" customFormat="1">
      <c r="A57" s="692"/>
      <c r="B57" s="703"/>
      <c r="C57" s="703"/>
      <c r="D57" s="703"/>
      <c r="E57" s="703"/>
      <c r="F57" s="80"/>
      <c r="G57" s="80"/>
      <c r="H57" s="80"/>
    </row>
    <row r="58" spans="1:13" s="42" customFormat="1">
      <c r="A58" s="692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3"/>
      <c r="B59" s="701" t="s">
        <v>977</v>
      </c>
      <c r="C59" s="701"/>
      <c r="D59" s="701"/>
      <c r="E59" s="701"/>
      <c r="F59" s="574"/>
      <c r="G59" s="45"/>
      <c r="H59" s="42"/>
    </row>
    <row r="60" spans="1:13">
      <c r="A60" s="693"/>
      <c r="B60" s="701" t="s">
        <v>977</v>
      </c>
      <c r="C60" s="701"/>
      <c r="D60" s="701"/>
      <c r="E60" s="701"/>
      <c r="F60" s="574"/>
      <c r="G60" s="45"/>
      <c r="H60" s="42"/>
    </row>
    <row r="61" spans="1:13">
      <c r="A61" s="693"/>
      <c r="B61" s="701" t="s">
        <v>977</v>
      </c>
      <c r="C61" s="701"/>
      <c r="D61" s="701"/>
      <c r="E61" s="701"/>
      <c r="F61" s="574"/>
      <c r="G61" s="45"/>
      <c r="H61" s="42"/>
    </row>
    <row r="62" spans="1:13">
      <c r="A62" s="693"/>
      <c r="B62" s="701" t="s">
        <v>977</v>
      </c>
      <c r="C62" s="701"/>
      <c r="D62" s="701"/>
      <c r="E62" s="701"/>
      <c r="F62" s="574"/>
      <c r="G62" s="45"/>
      <c r="H62" s="42"/>
    </row>
    <row r="63" spans="1:13">
      <c r="A63" s="693"/>
      <c r="B63" s="701"/>
      <c r="C63" s="701"/>
      <c r="D63" s="701"/>
      <c r="E63" s="701"/>
      <c r="F63" s="574"/>
      <c r="G63" s="45"/>
      <c r="H63" s="42"/>
    </row>
    <row r="64" spans="1:13">
      <c r="A64" s="693"/>
      <c r="B64" s="701"/>
      <c r="C64" s="701"/>
      <c r="D64" s="701"/>
      <c r="E64" s="701"/>
      <c r="F64" s="574"/>
      <c r="G64" s="45"/>
      <c r="H64" s="42"/>
    </row>
    <row r="65" spans="1:8">
      <c r="A65" s="693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E1" zoomScaleNormal="100" zoomScaleSheetLayoutView="100" workbookViewId="0">
      <selection activeCell="L5" sqref="L5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БЕСАТУР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822106430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1" t="s">
        <v>453</v>
      </c>
      <c r="B8" s="714" t="s">
        <v>454</v>
      </c>
      <c r="C8" s="707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7" t="s">
        <v>460</v>
      </c>
      <c r="L8" s="707" t="s">
        <v>461</v>
      </c>
      <c r="M8" s="531"/>
      <c r="N8" s="532"/>
    </row>
    <row r="9" spans="1:14" s="533" customFormat="1" ht="31.5">
      <c r="A9" s="712"/>
      <c r="B9" s="715"/>
      <c r="C9" s="708"/>
      <c r="D9" s="710" t="s">
        <v>826</v>
      </c>
      <c r="E9" s="710" t="s">
        <v>456</v>
      </c>
      <c r="F9" s="535" t="s">
        <v>457</v>
      </c>
      <c r="G9" s="535"/>
      <c r="H9" s="535"/>
      <c r="I9" s="717" t="s">
        <v>458</v>
      </c>
      <c r="J9" s="717" t="s">
        <v>459</v>
      </c>
      <c r="K9" s="708"/>
      <c r="L9" s="708"/>
      <c r="M9" s="536" t="s">
        <v>825</v>
      </c>
      <c r="N9" s="532"/>
    </row>
    <row r="10" spans="1:14" s="533" customFormat="1" ht="31.5">
      <c r="A10" s="713"/>
      <c r="B10" s="716"/>
      <c r="C10" s="709"/>
      <c r="D10" s="710"/>
      <c r="E10" s="710"/>
      <c r="F10" s="534" t="s">
        <v>462</v>
      </c>
      <c r="G10" s="534" t="s">
        <v>463</v>
      </c>
      <c r="H10" s="534" t="s">
        <v>464</v>
      </c>
      <c r="I10" s="709"/>
      <c r="J10" s="709"/>
      <c r="K10" s="709"/>
      <c r="L10" s="709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64</v>
      </c>
      <c r="D13" s="584">
        <f>'1-Баланс'!H20</f>
        <v>0</v>
      </c>
      <c r="E13" s="584">
        <f>'1-Баланс'!H21</f>
        <v>13</v>
      </c>
      <c r="F13" s="584">
        <f>'1-Баланс'!H23</f>
        <v>9</v>
      </c>
      <c r="G13" s="584">
        <f>'1-Баланс'!H24</f>
        <v>0</v>
      </c>
      <c r="H13" s="585">
        <v>471</v>
      </c>
      <c r="I13" s="584">
        <f>'1-Баланс'!H29+'1-Баланс'!H32</f>
        <v>2439</v>
      </c>
      <c r="J13" s="584">
        <f>'1-Баланс'!H30+'1-Баланс'!H33</f>
        <v>-143</v>
      </c>
      <c r="K13" s="585"/>
      <c r="L13" s="584">
        <f>SUM(C13:K13)</f>
        <v>2853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64</v>
      </c>
      <c r="D17" s="653">
        <f t="shared" ref="D17:M17" si="2">D13+D14</f>
        <v>0</v>
      </c>
      <c r="E17" s="653">
        <f t="shared" si="2"/>
        <v>13</v>
      </c>
      <c r="F17" s="653">
        <f t="shared" si="2"/>
        <v>9</v>
      </c>
      <c r="G17" s="653">
        <f t="shared" si="2"/>
        <v>0</v>
      </c>
      <c r="H17" s="653">
        <f t="shared" si="2"/>
        <v>471</v>
      </c>
      <c r="I17" s="653">
        <f t="shared" si="2"/>
        <v>2439</v>
      </c>
      <c r="J17" s="653">
        <f t="shared" si="2"/>
        <v>-143</v>
      </c>
      <c r="K17" s="653">
        <f t="shared" si="2"/>
        <v>0</v>
      </c>
      <c r="L17" s="584">
        <f t="shared" si="1"/>
        <v>2853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196</v>
      </c>
      <c r="J18" s="584">
        <f>+'1-Баланс'!G33</f>
        <v>0</v>
      </c>
      <c r="K18" s="585"/>
      <c r="L18" s="584">
        <f t="shared" si="1"/>
        <v>196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64</v>
      </c>
      <c r="D31" s="653">
        <f t="shared" ref="D31:M31" si="6">D19+D22+D23+D26+D30+D29+D17+D18</f>
        <v>0</v>
      </c>
      <c r="E31" s="653">
        <f t="shared" si="6"/>
        <v>13</v>
      </c>
      <c r="F31" s="653">
        <f t="shared" si="6"/>
        <v>9</v>
      </c>
      <c r="G31" s="653">
        <f t="shared" si="6"/>
        <v>0</v>
      </c>
      <c r="H31" s="653">
        <f t="shared" si="6"/>
        <v>471</v>
      </c>
      <c r="I31" s="653">
        <f t="shared" si="6"/>
        <v>2635</v>
      </c>
      <c r="J31" s="653">
        <f t="shared" si="6"/>
        <v>-143</v>
      </c>
      <c r="K31" s="653">
        <f t="shared" si="6"/>
        <v>0</v>
      </c>
      <c r="L31" s="584">
        <f t="shared" si="1"/>
        <v>3049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64</v>
      </c>
      <c r="D34" s="587">
        <f t="shared" si="7"/>
        <v>0</v>
      </c>
      <c r="E34" s="587">
        <f t="shared" si="7"/>
        <v>13</v>
      </c>
      <c r="F34" s="587">
        <f t="shared" si="7"/>
        <v>9</v>
      </c>
      <c r="G34" s="587">
        <f t="shared" si="7"/>
        <v>0</v>
      </c>
      <c r="H34" s="587">
        <f t="shared" si="7"/>
        <v>471</v>
      </c>
      <c r="I34" s="587">
        <f t="shared" si="7"/>
        <v>2635</v>
      </c>
      <c r="J34" s="587">
        <f t="shared" si="7"/>
        <v>-143</v>
      </c>
      <c r="K34" s="587">
        <f t="shared" si="7"/>
        <v>0</v>
      </c>
      <c r="L34" s="651">
        <f t="shared" si="1"/>
        <v>3049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2">
        <f>pdeReportingDate</f>
        <v>45686</v>
      </c>
      <c r="C38" s="702"/>
      <c r="D38" s="702"/>
      <c r="E38" s="702"/>
      <c r="F38" s="702"/>
      <c r="G38" s="702"/>
      <c r="H38" s="702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3" t="str">
        <f>authorName</f>
        <v>Сателит Х АД</v>
      </c>
      <c r="C40" s="703"/>
      <c r="D40" s="703"/>
      <c r="E40" s="703"/>
      <c r="F40" s="703"/>
      <c r="G40" s="703"/>
      <c r="H40" s="703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3"/>
      <c r="B43" s="701" t="s">
        <v>977</v>
      </c>
      <c r="C43" s="701"/>
      <c r="D43" s="701"/>
      <c r="E43" s="701"/>
      <c r="F43" s="574"/>
      <c r="G43" s="45"/>
      <c r="H43" s="42"/>
      <c r="M43" s="169"/>
    </row>
    <row r="44" spans="1:14">
      <c r="A44" s="693"/>
      <c r="B44" s="701" t="s">
        <v>977</v>
      </c>
      <c r="C44" s="701"/>
      <c r="D44" s="701"/>
      <c r="E44" s="701"/>
      <c r="F44" s="574"/>
      <c r="G44" s="45"/>
      <c r="H44" s="42"/>
      <c r="M44" s="169"/>
    </row>
    <row r="45" spans="1:14">
      <c r="A45" s="693"/>
      <c r="B45" s="701" t="s">
        <v>977</v>
      </c>
      <c r="C45" s="701"/>
      <c r="D45" s="701"/>
      <c r="E45" s="701"/>
      <c r="F45" s="574"/>
      <c r="G45" s="45"/>
      <c r="H45" s="42"/>
      <c r="M45" s="169"/>
    </row>
    <row r="46" spans="1:14">
      <c r="A46" s="693"/>
      <c r="B46" s="701" t="s">
        <v>977</v>
      </c>
      <c r="C46" s="701"/>
      <c r="D46" s="701"/>
      <c r="E46" s="701"/>
      <c r="F46" s="574"/>
      <c r="G46" s="45"/>
      <c r="H46" s="42"/>
      <c r="M46" s="169"/>
    </row>
    <row r="47" spans="1:14">
      <c r="A47" s="693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3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3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D71" sqref="D71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БЕСАТУР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822106430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1414</v>
      </c>
      <c r="D12" s="92">
        <v>100</v>
      </c>
      <c r="E12" s="92"/>
      <c r="F12" s="469">
        <f>C12-E12</f>
        <v>1414</v>
      </c>
    </row>
    <row r="13" spans="1:15">
      <c r="A13" s="679">
        <v>2</v>
      </c>
      <c r="B13" s="680"/>
      <c r="C13" s="92"/>
      <c r="D13" s="92"/>
      <c r="E13" s="92"/>
      <c r="F13" s="469">
        <f t="shared" ref="F13:F26" si="0">C13-E13</f>
        <v>0</v>
      </c>
    </row>
    <row r="14" spans="1:15">
      <c r="A14" s="679">
        <v>3</v>
      </c>
      <c r="B14" s="680"/>
      <c r="C14" s="92"/>
      <c r="D14" s="92"/>
      <c r="E14" s="92"/>
      <c r="F14" s="469">
        <f t="shared" si="0"/>
        <v>0</v>
      </c>
    </row>
    <row r="15" spans="1:15">
      <c r="A15" s="679">
        <v>4</v>
      </c>
      <c r="B15" s="680"/>
      <c r="C15" s="92"/>
      <c r="D15" s="92"/>
      <c r="E15" s="92"/>
      <c r="F15" s="469">
        <f t="shared" si="0"/>
        <v>0</v>
      </c>
    </row>
    <row r="16" spans="1:15">
      <c r="A16" s="679">
        <v>5</v>
      </c>
      <c r="B16" s="680"/>
      <c r="C16" s="92"/>
      <c r="D16" s="92"/>
      <c r="E16" s="92"/>
      <c r="F16" s="469">
        <f t="shared" si="0"/>
        <v>0</v>
      </c>
    </row>
    <row r="17" spans="1:6">
      <c r="A17" s="679">
        <v>6</v>
      </c>
      <c r="B17" s="680"/>
      <c r="C17" s="92"/>
      <c r="D17" s="92"/>
      <c r="E17" s="92"/>
      <c r="F17" s="469">
        <f t="shared" si="0"/>
        <v>0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1414</v>
      </c>
      <c r="D27" s="472"/>
      <c r="E27" s="472">
        <f>SUM(E12:E26)</f>
        <v>0</v>
      </c>
      <c r="F27" s="472">
        <f>SUM(F12:F26)</f>
        <v>1414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 t="s">
        <v>1002</v>
      </c>
      <c r="B46" s="680"/>
      <c r="C46" s="92">
        <v>847</v>
      </c>
      <c r="D46" s="92">
        <v>15</v>
      </c>
      <c r="E46" s="92"/>
      <c r="F46" s="469">
        <f>C46-E46</f>
        <v>847</v>
      </c>
    </row>
    <row r="47" spans="1:6">
      <c r="A47" s="679" t="s">
        <v>1003</v>
      </c>
      <c r="B47" s="680"/>
      <c r="C47" s="92">
        <v>5228</v>
      </c>
      <c r="D47" s="92">
        <v>71.7</v>
      </c>
      <c r="E47" s="92"/>
      <c r="F47" s="469">
        <f t="shared" ref="F47:F60" si="2">C47-E47</f>
        <v>5228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6075</v>
      </c>
      <c r="D61" s="472"/>
      <c r="E61" s="472">
        <f>SUM(E46:E60)</f>
        <v>0</v>
      </c>
      <c r="F61" s="472">
        <f>SUM(F46:F60)</f>
        <v>6075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>
        <v>1</v>
      </c>
      <c r="B63" s="680"/>
      <c r="C63" s="92"/>
      <c r="D63" s="92"/>
      <c r="E63" s="92"/>
      <c r="F63" s="469">
        <f>C63-E63</f>
        <v>0</v>
      </c>
    </row>
    <row r="64" spans="1:6">
      <c r="A64" s="679">
        <v>2</v>
      </c>
      <c r="B64" s="680"/>
      <c r="C64" s="92"/>
      <c r="D64" s="92"/>
      <c r="E64" s="92"/>
      <c r="F64" s="469">
        <f t="shared" ref="F64:F77" si="3">C64-E64</f>
        <v>0</v>
      </c>
    </row>
    <row r="65" spans="1:6">
      <c r="A65" s="679">
        <v>3</v>
      </c>
      <c r="B65" s="680"/>
      <c r="C65" s="92"/>
      <c r="D65" s="92"/>
      <c r="E65" s="92"/>
      <c r="F65" s="469">
        <f t="shared" si="3"/>
        <v>0</v>
      </c>
    </row>
    <row r="66" spans="1:6">
      <c r="A66" s="679">
        <v>4</v>
      </c>
      <c r="B66" s="680"/>
      <c r="C66" s="92"/>
      <c r="D66" s="92"/>
      <c r="E66" s="92"/>
      <c r="F66" s="469">
        <f t="shared" si="3"/>
        <v>0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0</v>
      </c>
      <c r="D78" s="472"/>
      <c r="E78" s="472">
        <f>SUM(E63:E77)</f>
        <v>0</v>
      </c>
      <c r="F78" s="472">
        <f>SUM(F63:F77)</f>
        <v>0</v>
      </c>
    </row>
    <row r="79" spans="1:6">
      <c r="A79" s="513" t="s">
        <v>801</v>
      </c>
      <c r="B79" s="510" t="s">
        <v>802</v>
      </c>
      <c r="C79" s="472">
        <f>C78+C61+C44+C27</f>
        <v>7489</v>
      </c>
      <c r="D79" s="472"/>
      <c r="E79" s="472">
        <f>E78+E61+E44+E27</f>
        <v>0</v>
      </c>
      <c r="F79" s="472">
        <f>F78+F61+F44+F27</f>
        <v>7489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2">
        <f>pdeReportingDate</f>
        <v>45686</v>
      </c>
      <c r="C151" s="702"/>
      <c r="D151" s="702"/>
      <c r="E151" s="702"/>
      <c r="F151" s="702"/>
      <c r="G151" s="702"/>
      <c r="H151" s="702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3" t="str">
        <f>authorName</f>
        <v>Сателит Х АД</v>
      </c>
      <c r="C153" s="703"/>
      <c r="D153" s="703"/>
      <c r="E153" s="703"/>
      <c r="F153" s="703"/>
      <c r="G153" s="703"/>
      <c r="H153" s="703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4"/>
      <c r="C155" s="704"/>
      <c r="D155" s="704"/>
      <c r="E155" s="704"/>
      <c r="F155" s="704"/>
      <c r="G155" s="704"/>
      <c r="H155" s="704"/>
    </row>
    <row r="156" spans="1:8">
      <c r="A156" s="693"/>
      <c r="B156" s="701" t="s">
        <v>977</v>
      </c>
      <c r="C156" s="701"/>
      <c r="D156" s="701"/>
      <c r="E156" s="701"/>
      <c r="F156" s="574"/>
      <c r="G156" s="45"/>
      <c r="H156" s="42"/>
    </row>
    <row r="157" spans="1:8">
      <c r="A157" s="693"/>
      <c r="B157" s="701" t="s">
        <v>977</v>
      </c>
      <c r="C157" s="701"/>
      <c r="D157" s="701"/>
      <c r="E157" s="701"/>
      <c r="F157" s="574"/>
      <c r="G157" s="45"/>
      <c r="H157" s="42"/>
    </row>
    <row r="158" spans="1:8">
      <c r="A158" s="693"/>
      <c r="B158" s="701" t="s">
        <v>977</v>
      </c>
      <c r="C158" s="701"/>
      <c r="D158" s="701"/>
      <c r="E158" s="701"/>
      <c r="F158" s="574"/>
      <c r="G158" s="45"/>
      <c r="H158" s="42"/>
    </row>
    <row r="159" spans="1:8">
      <c r="A159" s="693"/>
      <c r="B159" s="701" t="s">
        <v>977</v>
      </c>
      <c r="C159" s="701"/>
      <c r="D159" s="701"/>
      <c r="E159" s="701"/>
      <c r="F159" s="574"/>
      <c r="G159" s="45"/>
      <c r="H159" s="42"/>
    </row>
    <row r="160" spans="1:8">
      <c r="A160" s="693"/>
      <c r="B160" s="701"/>
      <c r="C160" s="701"/>
      <c r="D160" s="701"/>
      <c r="E160" s="701"/>
      <c r="F160" s="574"/>
      <c r="G160" s="45"/>
      <c r="H160" s="42"/>
    </row>
    <row r="161" spans="1:8">
      <c r="A161" s="693"/>
      <c r="B161" s="701"/>
      <c r="C161" s="701"/>
      <c r="D161" s="701"/>
      <c r="E161" s="701"/>
      <c r="F161" s="574"/>
      <c r="G161" s="45"/>
      <c r="H161" s="42"/>
    </row>
    <row r="162" spans="1:8">
      <c r="A162" s="693"/>
      <c r="B162" s="701"/>
      <c r="C162" s="701"/>
      <c r="D162" s="701"/>
      <c r="E162" s="701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J19" zoomScaleNormal="85" zoomScaleSheetLayoutView="100" workbookViewId="0">
      <selection activeCell="Q45" sqref="Q45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БЕСАТУР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822106430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2" t="s">
        <v>453</v>
      </c>
      <c r="B7" s="723"/>
      <c r="C7" s="726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8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8" t="s">
        <v>513</v>
      </c>
      <c r="R7" s="720" t="s">
        <v>514</v>
      </c>
    </row>
    <row r="8" spans="1:18" s="128" customFormat="1" ht="66.75" customHeight="1">
      <c r="A8" s="724"/>
      <c r="B8" s="725"/>
      <c r="C8" s="727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19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19"/>
      <c r="R8" s="721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</v>
      </c>
      <c r="E11" s="328"/>
      <c r="F11" s="328"/>
      <c r="G11" s="329">
        <f>D11+E11-F11</f>
        <v>6</v>
      </c>
      <c r="H11" s="328"/>
      <c r="I11" s="328"/>
      <c r="J11" s="329">
        <f>G11+H11-I11</f>
        <v>6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6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/>
      <c r="E18" s="328"/>
      <c r="F18" s="328"/>
      <c r="G18" s="329">
        <f t="shared" si="2"/>
        <v>0</v>
      </c>
      <c r="H18" s="328"/>
      <c r="I18" s="328"/>
      <c r="J18" s="329">
        <f t="shared" si="3"/>
        <v>0</v>
      </c>
      <c r="K18" s="328"/>
      <c r="L18" s="328"/>
      <c r="M18" s="328"/>
      <c r="N18" s="329">
        <f t="shared" si="4"/>
        <v>0</v>
      </c>
      <c r="O18" s="328"/>
      <c r="P18" s="328"/>
      <c r="Q18" s="329">
        <f t="shared" si="0"/>
        <v>0</v>
      </c>
      <c r="R18" s="340">
        <f t="shared" si="1"/>
        <v>0</v>
      </c>
    </row>
    <row r="19" spans="1:18">
      <c r="A19" s="339"/>
      <c r="B19" s="322" t="s">
        <v>544</v>
      </c>
      <c r="C19" s="156" t="s">
        <v>545</v>
      </c>
      <c r="D19" s="330">
        <f>SUM(D11:D18)</f>
        <v>6</v>
      </c>
      <c r="E19" s="330">
        <f>SUM(E11:E18)</f>
        <v>0</v>
      </c>
      <c r="F19" s="330">
        <f>SUM(F11:F18)</f>
        <v>0</v>
      </c>
      <c r="G19" s="329">
        <f t="shared" si="2"/>
        <v>6</v>
      </c>
      <c r="H19" s="330">
        <f>SUM(H11:H18)</f>
        <v>0</v>
      </c>
      <c r="I19" s="330">
        <f>SUM(I11:I18)</f>
        <v>0</v>
      </c>
      <c r="J19" s="329">
        <f t="shared" si="3"/>
        <v>6</v>
      </c>
      <c r="K19" s="330">
        <f>SUM(K11:K18)</f>
        <v>0</v>
      </c>
      <c r="L19" s="330">
        <f>SUM(L11:L18)</f>
        <v>0</v>
      </c>
      <c r="M19" s="330">
        <f>SUM(M11:M18)</f>
        <v>0</v>
      </c>
      <c r="N19" s="329">
        <f t="shared" si="4"/>
        <v>0</v>
      </c>
      <c r="O19" s="330">
        <f>SUM(O11:O18)</f>
        <v>0</v>
      </c>
      <c r="P19" s="330">
        <f>SUM(P11:P18)</f>
        <v>0</v>
      </c>
      <c r="Q19" s="329">
        <f t="shared" si="0"/>
        <v>0</v>
      </c>
      <c r="R19" s="340">
        <f t="shared" si="1"/>
        <v>6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1830</v>
      </c>
      <c r="E20" s="328">
        <v>3093</v>
      </c>
      <c r="F20" s="328"/>
      <c r="G20" s="329">
        <f t="shared" si="2"/>
        <v>4923</v>
      </c>
      <c r="H20" s="328"/>
      <c r="I20" s="328"/>
      <c r="J20" s="329">
        <f t="shared" si="3"/>
        <v>4923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4923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7489</v>
      </c>
      <c r="E30" s="335">
        <f t="shared" ref="E30:P30" si="6">SUM(E31:E34)</f>
        <v>0</v>
      </c>
      <c r="F30" s="335">
        <f t="shared" si="6"/>
        <v>0</v>
      </c>
      <c r="G30" s="336">
        <f t="shared" si="2"/>
        <v>7489</v>
      </c>
      <c r="H30" s="335">
        <f t="shared" si="6"/>
        <v>0</v>
      </c>
      <c r="I30" s="335">
        <f t="shared" si="6"/>
        <v>0</v>
      </c>
      <c r="J30" s="336">
        <f t="shared" si="3"/>
        <v>7489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7489</v>
      </c>
    </row>
    <row r="31" spans="1:18">
      <c r="A31" s="339"/>
      <c r="B31" s="321" t="s">
        <v>108</v>
      </c>
      <c r="C31" s="152" t="s">
        <v>563</v>
      </c>
      <c r="D31" s="328">
        <v>1414</v>
      </c>
      <c r="E31" s="328"/>
      <c r="F31" s="328"/>
      <c r="G31" s="329">
        <f t="shared" si="2"/>
        <v>1414</v>
      </c>
      <c r="H31" s="328"/>
      <c r="I31" s="328"/>
      <c r="J31" s="329">
        <f t="shared" si="3"/>
        <v>1414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1414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>
        <v>6075</v>
      </c>
      <c r="E33" s="328"/>
      <c r="F33" s="328"/>
      <c r="G33" s="329">
        <f t="shared" si="2"/>
        <v>6075</v>
      </c>
      <c r="H33" s="328"/>
      <c r="I33" s="328"/>
      <c r="J33" s="329">
        <f t="shared" si="3"/>
        <v>6075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6075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7489</v>
      </c>
      <c r="E41" s="330">
        <f t="shared" ref="E41:P41" si="10">E30+E35+E40</f>
        <v>0</v>
      </c>
      <c r="F41" s="330">
        <f t="shared" si="10"/>
        <v>0</v>
      </c>
      <c r="G41" s="329">
        <f t="shared" si="2"/>
        <v>7489</v>
      </c>
      <c r="H41" s="330">
        <f t="shared" si="10"/>
        <v>0</v>
      </c>
      <c r="I41" s="330">
        <f t="shared" si="10"/>
        <v>0</v>
      </c>
      <c r="J41" s="329">
        <f t="shared" si="3"/>
        <v>7489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7489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9325</v>
      </c>
      <c r="E43" s="349">
        <f>E19+E20+E22+E28+E41+E42</f>
        <v>3093</v>
      </c>
      <c r="F43" s="349">
        <f t="shared" ref="F43:R43" si="11">F19+F20+F22+F28+F41+F42</f>
        <v>0</v>
      </c>
      <c r="G43" s="349">
        <f t="shared" si="11"/>
        <v>12418</v>
      </c>
      <c r="H43" s="349">
        <f t="shared" si="11"/>
        <v>0</v>
      </c>
      <c r="I43" s="349">
        <f t="shared" si="11"/>
        <v>0</v>
      </c>
      <c r="J43" s="349">
        <f t="shared" si="11"/>
        <v>12418</v>
      </c>
      <c r="K43" s="349">
        <f t="shared" si="11"/>
        <v>0</v>
      </c>
      <c r="L43" s="349">
        <f t="shared" si="11"/>
        <v>0</v>
      </c>
      <c r="M43" s="349">
        <f t="shared" si="11"/>
        <v>0</v>
      </c>
      <c r="N43" s="349">
        <f t="shared" si="11"/>
        <v>0</v>
      </c>
      <c r="O43" s="349">
        <f t="shared" si="11"/>
        <v>0</v>
      </c>
      <c r="P43" s="349">
        <f t="shared" si="11"/>
        <v>0</v>
      </c>
      <c r="Q43" s="349">
        <f t="shared" si="11"/>
        <v>0</v>
      </c>
      <c r="R43" s="350">
        <f t="shared" si="11"/>
        <v>12418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2">
        <f>pdeReportingDate</f>
        <v>45686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3" t="str">
        <f>authorName</f>
        <v>Сателит Х АД</v>
      </c>
      <c r="D48" s="703"/>
      <c r="E48" s="703"/>
      <c r="F48" s="703"/>
      <c r="G48" s="703"/>
      <c r="H48" s="703"/>
      <c r="I48" s="703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3"/>
      <c r="C51" s="701" t="s">
        <v>977</v>
      </c>
      <c r="D51" s="701"/>
      <c r="E51" s="701"/>
      <c r="F51" s="701"/>
      <c r="G51" s="574"/>
      <c r="H51" s="45"/>
      <c r="I51" s="42"/>
    </row>
    <row r="52" spans="2:9">
      <c r="B52" s="693"/>
      <c r="C52" s="701" t="s">
        <v>977</v>
      </c>
      <c r="D52" s="701"/>
      <c r="E52" s="701"/>
      <c r="F52" s="701"/>
      <c r="G52" s="574"/>
      <c r="H52" s="45"/>
      <c r="I52" s="42"/>
    </row>
    <row r="53" spans="2:9">
      <c r="B53" s="693"/>
      <c r="C53" s="701" t="s">
        <v>977</v>
      </c>
      <c r="D53" s="701"/>
      <c r="E53" s="701"/>
      <c r="F53" s="701"/>
      <c r="G53" s="574"/>
      <c r="H53" s="45"/>
      <c r="I53" s="42"/>
    </row>
    <row r="54" spans="2:9">
      <c r="B54" s="693"/>
      <c r="C54" s="701" t="s">
        <v>977</v>
      </c>
      <c r="D54" s="701"/>
      <c r="E54" s="701"/>
      <c r="F54" s="701"/>
      <c r="G54" s="574"/>
      <c r="H54" s="45"/>
      <c r="I54" s="42"/>
    </row>
    <row r="55" spans="2:9">
      <c r="B55" s="693"/>
      <c r="C55" s="701"/>
      <c r="D55" s="701"/>
      <c r="E55" s="701"/>
      <c r="F55" s="701"/>
      <c r="G55" s="574"/>
      <c r="H55" s="45"/>
      <c r="I55" s="42"/>
    </row>
    <row r="56" spans="2:9">
      <c r="B56" s="693"/>
      <c r="C56" s="701"/>
      <c r="D56" s="701"/>
      <c r="E56" s="701"/>
      <c r="F56" s="701"/>
      <c r="G56" s="574"/>
      <c r="H56" s="45"/>
      <c r="I56" s="42"/>
    </row>
    <row r="57" spans="2:9">
      <c r="B57" s="693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86" zoomScaleNormal="85" zoomScaleSheetLayoutView="100" workbookViewId="0">
      <selection activeCell="D85" sqref="D8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БЕСАТУР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822106430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1" t="s">
        <v>453</v>
      </c>
      <c r="B8" s="733" t="s">
        <v>11</v>
      </c>
      <c r="C8" s="729" t="s">
        <v>587</v>
      </c>
      <c r="D8" s="365" t="s">
        <v>588</v>
      </c>
      <c r="E8" s="366"/>
      <c r="F8" s="127"/>
    </row>
    <row r="9" spans="1:6" s="128" customFormat="1">
      <c r="A9" s="732"/>
      <c r="B9" s="734"/>
      <c r="C9" s="730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9358</v>
      </c>
      <c r="D26" s="362">
        <f>SUM(D27:D29)</f>
        <v>9358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9358</v>
      </c>
      <c r="D27" s="368">
        <v>9358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43</v>
      </c>
      <c r="D30" s="368">
        <v>43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6804</v>
      </c>
      <c r="D31" s="368">
        <v>6804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>
        <v>10489</v>
      </c>
      <c r="D32" s="368">
        <v>10489</v>
      </c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26694</v>
      </c>
      <c r="D45" s="438">
        <f>D26+D30+D31+D33+D32+D34+D35+D40</f>
        <v>26694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26694</v>
      </c>
      <c r="D46" s="444">
        <f>D45+D23+D21+D11</f>
        <v>26694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1" t="s">
        <v>453</v>
      </c>
      <c r="B50" s="733" t="s">
        <v>11</v>
      </c>
      <c r="C50" s="735" t="s">
        <v>658</v>
      </c>
      <c r="D50" s="365" t="s">
        <v>659</v>
      </c>
      <c r="E50" s="365"/>
      <c r="F50" s="737" t="s">
        <v>660</v>
      </c>
    </row>
    <row r="51" spans="1:6" s="128" customFormat="1" ht="18" customHeight="1">
      <c r="A51" s="732"/>
      <c r="B51" s="734"/>
      <c r="C51" s="736"/>
      <c r="D51" s="130" t="s">
        <v>589</v>
      </c>
      <c r="E51" s="130" t="s">
        <v>590</v>
      </c>
      <c r="F51" s="738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5690</v>
      </c>
      <c r="D58" s="138">
        <f>D59+D61</f>
        <v>5690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5690</v>
      </c>
      <c r="D59" s="197">
        <v>5690</v>
      </c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30000</v>
      </c>
      <c r="D65" s="197">
        <v>30000</v>
      </c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35690</v>
      </c>
      <c r="D68" s="435">
        <f>D54+D58+D63+D64+D65+D66</f>
        <v>35690</v>
      </c>
      <c r="E68" s="436">
        <f t="shared" si="1"/>
        <v>0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2915</v>
      </c>
      <c r="D77" s="138">
        <f>D78+D80</f>
        <v>2915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2915</v>
      </c>
      <c r="D78" s="197">
        <v>2915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17</v>
      </c>
      <c r="D87" s="134">
        <f>SUM(D88:D92)+D96</f>
        <v>8</v>
      </c>
      <c r="E87" s="134">
        <f>SUM(E88:E92)+E96</f>
        <v>9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9</v>
      </c>
      <c r="D89" s="197"/>
      <c r="E89" s="136">
        <f t="shared" si="1"/>
        <v>9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5</v>
      </c>
      <c r="D91" s="197">
        <v>5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</v>
      </c>
      <c r="D92" s="138">
        <f>SUM(D93:D95)</f>
        <v>1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>
        <f>11+116</f>
        <v>127</v>
      </c>
      <c r="D97" s="197">
        <v>764</v>
      </c>
      <c r="E97" s="136">
        <f t="shared" si="1"/>
        <v>-637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3059</v>
      </c>
      <c r="D98" s="433">
        <f>D87+D82+D77+D73+D97</f>
        <v>3687</v>
      </c>
      <c r="E98" s="433">
        <f>E87+E82+E77+E73+E97</f>
        <v>-628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38749</v>
      </c>
      <c r="D99" s="427">
        <f>D98+D70+D68</f>
        <v>39377</v>
      </c>
      <c r="E99" s="427">
        <f>E98+E70+E68</f>
        <v>-628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8" t="s">
        <v>841</v>
      </c>
      <c r="B109" s="728"/>
      <c r="C109" s="728"/>
      <c r="D109" s="728"/>
      <c r="E109" s="728"/>
      <c r="F109" s="728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2">
        <f>pdeReportingDate</f>
        <v>45686</v>
      </c>
      <c r="C111" s="702"/>
      <c r="D111" s="702"/>
      <c r="E111" s="702"/>
      <c r="F111" s="702"/>
      <c r="G111" s="52"/>
      <c r="H111" s="52"/>
    </row>
    <row r="112" spans="1:27">
      <c r="A112" s="691"/>
      <c r="B112" s="702"/>
      <c r="C112" s="702"/>
      <c r="D112" s="702"/>
      <c r="E112" s="702"/>
      <c r="F112" s="702"/>
      <c r="G112" s="52"/>
      <c r="H112" s="52"/>
    </row>
    <row r="113" spans="1:8">
      <c r="A113" s="692" t="s">
        <v>8</v>
      </c>
      <c r="B113" s="703" t="str">
        <f>authorName</f>
        <v>Сателит Х АД</v>
      </c>
      <c r="C113" s="703"/>
      <c r="D113" s="703"/>
      <c r="E113" s="703"/>
      <c r="F113" s="703"/>
      <c r="G113" s="80"/>
      <c r="H113" s="80"/>
    </row>
    <row r="114" spans="1:8">
      <c r="A114" s="692"/>
      <c r="B114" s="703"/>
      <c r="C114" s="703"/>
      <c r="D114" s="703"/>
      <c r="E114" s="703"/>
      <c r="F114" s="703"/>
      <c r="G114" s="80"/>
      <c r="H114" s="80"/>
    </row>
    <row r="115" spans="1:8">
      <c r="A115" s="692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3"/>
      <c r="B116" s="701" t="s">
        <v>977</v>
      </c>
      <c r="C116" s="701"/>
      <c r="D116" s="701"/>
      <c r="E116" s="701"/>
      <c r="F116" s="701"/>
      <c r="G116" s="693"/>
      <c r="H116" s="693"/>
    </row>
    <row r="117" spans="1:8" ht="15.75" customHeight="1">
      <c r="A117" s="693"/>
      <c r="B117" s="701" t="s">
        <v>977</v>
      </c>
      <c r="C117" s="701"/>
      <c r="D117" s="701"/>
      <c r="E117" s="701"/>
      <c r="F117" s="701"/>
      <c r="G117" s="693"/>
      <c r="H117" s="693"/>
    </row>
    <row r="118" spans="1:8" ht="15.75" customHeight="1">
      <c r="A118" s="693"/>
      <c r="B118" s="701" t="s">
        <v>977</v>
      </c>
      <c r="C118" s="701"/>
      <c r="D118" s="701"/>
      <c r="E118" s="701"/>
      <c r="F118" s="701"/>
      <c r="G118" s="693"/>
      <c r="H118" s="693"/>
    </row>
    <row r="119" spans="1:8" ht="15.75" customHeight="1">
      <c r="A119" s="693"/>
      <c r="B119" s="701" t="s">
        <v>977</v>
      </c>
      <c r="C119" s="701"/>
      <c r="D119" s="701"/>
      <c r="E119" s="701"/>
      <c r="F119" s="701"/>
      <c r="G119" s="693"/>
      <c r="H119" s="693"/>
    </row>
    <row r="120" spans="1:8">
      <c r="A120" s="693"/>
      <c r="B120" s="701"/>
      <c r="C120" s="701"/>
      <c r="D120" s="701"/>
      <c r="E120" s="701"/>
      <c r="F120" s="701"/>
      <c r="G120" s="693"/>
      <c r="H120" s="693"/>
    </row>
    <row r="121" spans="1:8">
      <c r="A121" s="693"/>
      <c r="B121" s="701"/>
      <c r="C121" s="701"/>
      <c r="D121" s="701"/>
      <c r="E121" s="701"/>
      <c r="F121" s="701"/>
      <c r="G121" s="693"/>
      <c r="H121" s="693"/>
    </row>
    <row r="122" spans="1:8">
      <c r="A122" s="693"/>
      <c r="B122" s="701"/>
      <c r="C122" s="701"/>
      <c r="D122" s="701"/>
      <c r="E122" s="701"/>
      <c r="F122" s="701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Normal="85" zoomScaleSheetLayoutView="100" workbookViewId="0">
      <selection activeCell="D30" sqref="D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БЕСАТУР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822106430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39" t="s">
        <v>453</v>
      </c>
      <c r="B8" s="744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0"/>
      <c r="B9" s="745"/>
      <c r="C9" s="742" t="s">
        <v>756</v>
      </c>
      <c r="D9" s="742" t="s">
        <v>757</v>
      </c>
      <c r="E9" s="742" t="s">
        <v>758</v>
      </c>
      <c r="F9" s="742" t="s">
        <v>759</v>
      </c>
      <c r="G9" s="113" t="s">
        <v>760</v>
      </c>
      <c r="H9" s="113"/>
      <c r="I9" s="743" t="s">
        <v>842</v>
      </c>
    </row>
    <row r="10" spans="1:22" s="112" customFormat="1" ht="24" customHeight="1">
      <c r="A10" s="740"/>
      <c r="B10" s="745"/>
      <c r="C10" s="742"/>
      <c r="D10" s="742"/>
      <c r="E10" s="742"/>
      <c r="F10" s="742"/>
      <c r="G10" s="115" t="s">
        <v>516</v>
      </c>
      <c r="H10" s="115" t="s">
        <v>517</v>
      </c>
      <c r="I10" s="743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7700</f>
        <v>7700</v>
      </c>
      <c r="D13" s="449"/>
      <c r="E13" s="449"/>
      <c r="F13" s="449">
        <v>847</v>
      </c>
      <c r="G13" s="449"/>
      <c r="H13" s="449"/>
      <c r="I13" s="450">
        <f>F13+G13-H13</f>
        <v>847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103858+3130940</f>
        <v>3234798</v>
      </c>
      <c r="D17" s="449"/>
      <c r="E17" s="449"/>
      <c r="F17" s="449">
        <f>1414+5228</f>
        <v>6642</v>
      </c>
      <c r="G17" s="449"/>
      <c r="H17" s="449"/>
      <c r="I17" s="450">
        <f t="shared" si="0"/>
        <v>6642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3242498</v>
      </c>
      <c r="D18" s="456">
        <f t="shared" si="1"/>
        <v>0</v>
      </c>
      <c r="E18" s="456">
        <f t="shared" si="1"/>
        <v>0</v>
      </c>
      <c r="F18" s="456">
        <f t="shared" si="1"/>
        <v>7489</v>
      </c>
      <c r="G18" s="456">
        <f t="shared" si="1"/>
        <v>0</v>
      </c>
      <c r="H18" s="456">
        <f t="shared" si="1"/>
        <v>0</v>
      </c>
      <c r="I18" s="457">
        <f t="shared" si="0"/>
        <v>7489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f>4291+43500</f>
        <v>47791</v>
      </c>
      <c r="D20" s="449"/>
      <c r="E20" s="449"/>
      <c r="F20" s="449">
        <v>2351</v>
      </c>
      <c r="G20" s="449"/>
      <c r="H20" s="449"/>
      <c r="I20" s="450">
        <f t="shared" si="0"/>
        <v>2351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47791</v>
      </c>
      <c r="D27" s="456">
        <f t="shared" si="2"/>
        <v>0</v>
      </c>
      <c r="E27" s="456">
        <f t="shared" si="2"/>
        <v>0</v>
      </c>
      <c r="F27" s="456">
        <f t="shared" si="2"/>
        <v>2351</v>
      </c>
      <c r="G27" s="456">
        <f t="shared" si="2"/>
        <v>0</v>
      </c>
      <c r="H27" s="456">
        <f t="shared" si="2"/>
        <v>0</v>
      </c>
      <c r="I27" s="457">
        <f t="shared" si="0"/>
        <v>2351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1" t="s">
        <v>843</v>
      </c>
      <c r="B29" s="741"/>
      <c r="C29" s="741"/>
      <c r="D29" s="741"/>
      <c r="E29" s="741"/>
      <c r="F29" s="741"/>
      <c r="G29" s="741"/>
      <c r="H29" s="741"/>
      <c r="I29" s="741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2">
        <f>pdeReportingDate</f>
        <v>45686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1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2" t="s">
        <v>8</v>
      </c>
      <c r="B33" s="703" t="str">
        <f>authorName</f>
        <v>Сателит Х АД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2"/>
      <c r="B34" s="746"/>
      <c r="C34" s="746"/>
      <c r="D34" s="746"/>
      <c r="E34" s="746"/>
      <c r="F34" s="746"/>
      <c r="G34" s="746"/>
      <c r="H34" s="746"/>
      <c r="I34" s="746"/>
    </row>
    <row r="35" spans="1:9" s="116" customFormat="1">
      <c r="A35" s="692" t="s">
        <v>920</v>
      </c>
      <c r="B35" s="747"/>
      <c r="C35" s="747"/>
      <c r="D35" s="747"/>
      <c r="E35" s="747"/>
      <c r="F35" s="747"/>
      <c r="G35" s="747"/>
      <c r="H35" s="747"/>
      <c r="I35" s="747"/>
    </row>
    <row r="36" spans="1:9" s="116" customFormat="1" ht="15.75" customHeight="1">
      <c r="A36" s="693"/>
      <c r="B36" s="701" t="s">
        <v>977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3"/>
      <c r="B37" s="701" t="s">
        <v>977</v>
      </c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3"/>
      <c r="B38" s="701" t="s">
        <v>977</v>
      </c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3"/>
      <c r="B39" s="701" t="s">
        <v>977</v>
      </c>
      <c r="C39" s="701"/>
      <c r="D39" s="701"/>
      <c r="E39" s="701"/>
      <c r="F39" s="701"/>
      <c r="G39" s="701"/>
      <c r="H39" s="701"/>
      <c r="I39" s="701"/>
    </row>
    <row r="40" spans="1:9" s="116" customFormat="1">
      <c r="A40" s="693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3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3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2025-01-21T13:29:46Z</cp:lastPrinted>
  <dcterms:created xsi:type="dcterms:W3CDTF">2006-09-16T00:00:00Z</dcterms:created>
  <dcterms:modified xsi:type="dcterms:W3CDTF">2025-01-21T13:44:29Z</dcterms:modified>
</cp:coreProperties>
</file>