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40930\BNB\"/>
    </mc:Choice>
  </mc:AlternateContent>
  <xr:revisionPtr revIDLastSave="0" documentId="8_{7629EFA2-5104-4B58-B698-CEB3ACA48D21}" xr6:coauthVersionLast="36" xr6:coauthVersionMax="36" xr10:uidLastSave="{00000000-0000-0000-0000-000000000000}"/>
  <bookViews>
    <workbookView xWindow="0" yWindow="0" windowWidth="28800" windowHeight="12228" tabRatio="590" activeTab="4" xr2:uid="{00000000-000D-0000-FFFF-FFFF00000000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_FilterDatabase" localSheetId="4" hidden="1">'F_02.00'!$A$13:$G$89</definedName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84" i="143" l="1"/>
  <c r="F72" i="143"/>
  <c r="F68" i="143"/>
  <c r="F64" i="143"/>
  <c r="F61" i="143"/>
  <c r="F57" i="143"/>
  <c r="F53" i="143"/>
  <c r="F38" i="143"/>
  <c r="F31" i="143"/>
  <c r="F23" i="143"/>
  <c r="F14" i="143"/>
  <c r="F52" i="143" s="1"/>
  <c r="F44" i="116"/>
  <c r="F34" i="116"/>
  <c r="F23" i="116"/>
  <c r="F18" i="116"/>
  <c r="F14" i="116"/>
  <c r="F38" i="141"/>
  <c r="F31" i="141"/>
  <c r="F25" i="141"/>
  <c r="F21" i="141"/>
  <c r="F15" i="141"/>
  <c r="F47" i="140"/>
  <c r="F44" i="140"/>
  <c r="F41" i="140"/>
  <c r="F35" i="140"/>
  <c r="F31" i="140"/>
  <c r="F28" i="140"/>
  <c r="F24" i="140"/>
  <c r="F19" i="140"/>
  <c r="F15" i="140"/>
  <c r="F81" i="143" l="1"/>
  <c r="F83" i="143" s="1"/>
  <c r="F87" i="143" s="1"/>
  <c r="F89" i="143" s="1"/>
  <c r="F22" i="116"/>
  <c r="F53" i="116"/>
  <c r="F44" i="141"/>
  <c r="F52" i="140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<sst xmlns="http://schemas.openxmlformats.org/spreadsheetml/2006/main" count="858" uniqueCount="568">
  <si>
    <t>Балансов отчет: собствен капитал</t>
  </si>
  <si>
    <t>Движение на коректива и провизиите за кредитни загуби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</si>
  <si>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</si>
  <si>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</si>
  <si>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</si>
  <si>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</si>
  <si>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</si>
  <si>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</si>
  <si>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</si>
  <si>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</si>
  <si>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</si>
  <si>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</si>
  <si>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</si>
  <si>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</si>
  <si>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</si>
  <si>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</si>
  <si>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</si>
  <si>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</si>
  <si>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</si>
  <si>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</si>
  <si>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</si>
  <si>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</si>
  <si>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</si>
  <si>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</si>
  <si>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</si>
  <si>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</si>
  <si>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</si>
  <si>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</si>
  <si>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</si>
  <si>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</si>
  <si>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</si>
  <si>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</si>
  <si>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</si>
  <si>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</si>
  <si>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</si>
  <si>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</si>
  <si>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</si>
  <si>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</si>
  <si>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</si>
  <si>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</si>
  <si>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</si>
  <si>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</si>
  <si>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</si>
  <si>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</si>
  <si>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</si>
  <si>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</si>
  <si>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</si>
  <si>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</si>
  <si>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</si>
  <si>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</si>
  <si>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</si>
  <si>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</si>
  <si>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</si>
  <si>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</si>
  <si>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</si>
  <si>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</si>
  <si>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</si>
  <si>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</si>
  <si>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</si>
  <si>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</si>
  <si>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</si>
  <si>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</si>
  <si>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</si>
  <si>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</si>
  <si>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</si>
  <si>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</si>
  <si>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</si>
  <si>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</si>
  <si>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</si>
  <si>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</si>
  <si>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</si>
  <si>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</si>
  <si>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</si>
  <si>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</si>
  <si>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</si>
  <si>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</si>
  <si>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</si>
  <si>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</si>
  <si>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</si>
  <si>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</si>
  <si>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</si>
  <si>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</si>
  <si>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</si>
  <si>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</si>
  <si>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</si>
  <si>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</si>
  <si>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</si>
  <si>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</si>
  <si>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</si>
  <si>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</si>
  <si>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</si>
  <si>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</si>
  <si>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</si>
  <si>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</si>
  <si>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</si>
  <si>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</si>
  <si>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</si>
  <si>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</si>
  <si>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</si>
  <si>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</si>
  <si>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</si>
  <si>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</si>
  <si>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</si>
  <si>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</si>
  <si>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</si>
  <si>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</si>
  <si>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</si>
  <si>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</si>
  <si>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</si>
  <si>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</si>
  <si>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</si>
  <si>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</si>
  <si>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</si>
  <si>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</si>
  <si>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</si>
  <si>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</si>
  <si>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</si>
  <si>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</si>
  <si>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</si>
  <si>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</si>
  <si>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</si>
  <si>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</si>
  <si>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</si>
  <si>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</si>
  <si>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</si>
  <si>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</si>
  <si>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</si>
  <si>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</si>
  <si>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</si>
  <si>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</si>
  <si>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</si>
  <si>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</si>
  <si>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</si>
  <si>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</si>
  <si>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</si>
  <si>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</si>
  <si>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</si>
  <si>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</si>
  <si>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</si>
  <si>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</si>
  <si>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</si>
  <si>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</si>
  <si>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</si>
  <si>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</si>
  <si>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</si>
  <si>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</si>
  <si>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</si>
  <si>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</si>
  <si>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</si>
  <si>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</si>
  <si>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</si>
  <si>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</si>
  <si>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</si>
  <si>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</si>
  <si>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</si>
  <si>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</si>
  <si>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</si>
  <si>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</si>
  <si>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</si>
  <si>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</si>
  <si>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</si>
  <si>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</si>
  <si>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</si>
  <si>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</si>
  <si>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</si>
  <si>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</si>
  <si>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</si>
  <si>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</si>
  <si>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</si>
  <si>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</si>
  <si>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</si>
  <si>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</si>
  <si>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</si>
  <si>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</si>
  <si>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</si>
  <si>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</si>
  <si>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</si>
  <si>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</si>
  <si>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</si>
  <si>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</si>
  <si>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</si>
  <si>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</si>
  <si>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</si>
  <si>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</si>
  <si>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</si>
  <si>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</si>
  <si>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</si>
  <si>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</si>
  <si>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</si>
  <si>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</si>
  <si>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</si>
  <si>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</si>
  <si>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</si>
  <si>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</si>
  <si>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</si>
  <si>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</si>
  <si>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</si>
  <si>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</si>
  <si>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</si>
  <si>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</si>
  <si>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</si>
  <si>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</si>
  <si>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</si>
  <si>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</si>
  <si>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</si>
  <si>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</si>
  <si>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</si>
  <si>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</si>
  <si>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</si>
  <si>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</si>
  <si>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</si>
  <si>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</si>
  <si>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</si>
  <si>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</si>
  <si>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</si>
  <si>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</si>
  <si>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</si>
  <si>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</si>
  <si>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</si>
  <si>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</si>
  <si>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</si>
  <si>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</si>
  <si>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</si>
  <si>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</si>
  <si>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</si>
  <si>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</si>
  <si>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</si>
  <si>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</si>
  <si>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</si>
  <si>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</si>
  <si>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</si>
  <si>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</si>
  <si>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</si>
  <si>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</si>
  <si>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</si>
  <si>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</si>
  <si>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</si>
  <si>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</si>
  <si>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</si>
  <si>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</si>
  <si>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</si>
  <si>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</si>
  <si>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</si>
  <si>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</si>
  <si>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</si>
  <si>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</si>
  <si>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</si>
  <si>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</si>
  <si>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</si>
  <si>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</si>
  <si>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</si>
  <si>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</si>
  <si>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</si>
  <si>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</si>
  <si>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</si>
  <si>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</si>
  <si>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</si>
  <si>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</si>
  <si>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</si>
  <si>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</si>
  <si>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</si>
  <si>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</si>
  <si>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</si>
  <si>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</si>
  <si>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</si>
  <si>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</si>
  <si>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</si>
  <si>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</si>
  <si>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</si>
  <si>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</si>
  <si>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</si>
  <si>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</si>
  <si>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</si>
  <si>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</si>
  <si>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</si>
  <si>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</si>
  <si>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</si>
  <si>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</si>
  <si>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</si>
  <si>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</si>
  <si>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</si>
  <si>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F_04.04.1</t>
  </si>
  <si>
    <t>F_07.01</t>
  </si>
  <si>
    <t>F_12.01</t>
  </si>
  <si>
    <t>F_16.07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</si>
  <si>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</si>
  <si>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</si>
  <si>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</si>
  <si>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</si>
  <si>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</si>
  <si>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</si>
  <si>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</si>
  <si>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</si>
  <si>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</si>
  <si>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</si>
  <si>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</si>
  <si>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</si>
  <si>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</si>
  <si>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</si>
  <si>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</si>
  <si>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</si>
  <si>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</si>
  <si>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</si>
  <si>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</si>
  <si>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</si>
  <si>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</si>
  <si>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</si>
  <si>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</si>
  <si>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</si>
  <si>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</si>
  <si>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</si>
  <si>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</si>
  <si>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</si>
  <si>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</si>
  <si>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</si>
  <si>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</si>
  <si>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</si>
  <si>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</si>
  <si>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</si>
  <si>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</si>
  <si>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</si>
  <si>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</si>
  <si>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</si>
  <si>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</si>
  <si>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</si>
  <si>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</si>
  <si>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</si>
  <si>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</si>
  <si>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</si>
  <si>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</si>
  <si>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</si>
  <si>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</si>
  <si>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</si>
  <si>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</si>
  <si>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</si>
  <si>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</si>
  <si>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07.01</t>
  </si>
  <si>
    <t xml:space="preserve">Подлежащи на обезценка просрочени финансови активи </t>
  </si>
  <si>
    <t>F 12.01</t>
  </si>
  <si>
    <t>F 16.07</t>
  </si>
  <si>
    <t>Обезценка на нефинансови активи</t>
  </si>
  <si>
    <t>F 18.00</t>
  </si>
  <si>
    <t>F 19.00</t>
  </si>
  <si>
    <t>Преструктурирани експозиции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</si>
  <si>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</si>
  <si>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</si>
  <si>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</si>
  <si>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</si>
  <si>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</si>
  <si>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</si>
  <si>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</si>
  <si>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</si>
  <si>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</si>
  <si>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</si>
  <si>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</si>
  <si>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</si>
  <si>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</si>
  <si>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</si>
  <si>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</si>
  <si>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</si>
  <si>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</si>
  <si>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</si>
  <si>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</si>
  <si>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</si>
  <si>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</si>
  <si>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</si>
  <si>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</si>
  <si>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</si>
  <si>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</si>
  <si>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</si>
  <si>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</si>
  <si>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</si>
  <si>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</si>
  <si>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</si>
  <si>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</si>
  <si>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</si>
  <si>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</si>
  <si>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</si>
  <si>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</si>
  <si>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</si>
  <si>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</si>
  <si>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</si>
  <si>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</si>
  <si>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Информация за обслужваните и необслужваните експозиции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</si>
  <si>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</si>
  <si>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</si>
  <si>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</si>
  <si>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</si>
  <si>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</si>
  <si>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</si>
  <si>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</si>
  <si>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</si>
  <si>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</si>
  <si>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</si>
  <si>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</si>
  <si>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</si>
  <si>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</si>
  <si>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</si>
  <si>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</si>
  <si>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</si>
  <si>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</si>
  <si>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</si>
  <si>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</si>
  <si>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</si>
  <si>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</si>
  <si>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</si>
  <si>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</si>
  <si>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</si>
  <si>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</si>
  <si>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</si>
  <si>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</si>
  <si>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</si>
  <si>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</si>
  <si>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</si>
  <si>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</si>
  <si>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</si>
  <si>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</si>
  <si>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</si>
  <si>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</si>
  <si>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</si>
  <si>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</si>
  <si>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</si>
  <si>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</si>
  <si>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</si>
  <si>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</si>
  <si>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</si>
  <si>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</si>
  <si>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</si>
  <si>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</si>
  <si>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</si>
  <si>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</si>
  <si>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</si>
  <si>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</si>
  <si>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</si>
  <si>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</si>
  <si>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</si>
  <si>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</si>
  <si>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</si>
  <si>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</si>
  <si>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</si>
  <si>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</si>
  <si>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</si>
  <si>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</si>
  <si>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</si>
  <si>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</si>
  <si>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</si>
  <si>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</si>
  <si>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</si>
  <si>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</si>
  <si>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</si>
  <si>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</si>
  <si>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</si>
  <si>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</si>
  <si>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</si>
  <si>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</si>
  <si>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</si>
  <si>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</si>
  <si>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</si>
  <si>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</si>
  <si>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</si>
  <si>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</si>
  <si>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</si>
  <si>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</si>
  <si>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</si>
  <si>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</si>
  <si>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</si>
  <si>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</si>
  <si>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</si>
  <si>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</si>
  <si>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</si>
  <si>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</si>
  <si>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</si>
  <si>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</si>
  <si>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</si>
  <si>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</si>
  <si>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</si>
  <si>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</si>
  <si>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</si>
  <si>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</si>
  <si>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</si>
  <si>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</si>
  <si>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</si>
  <si>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</si>
  <si>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</si>
  <si>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</si>
  <si>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</si>
  <si>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</si>
  <si>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</si>
  <si>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</si>
  <si>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</si>
  <si>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</si>
  <si>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</si>
  <si>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</si>
  <si>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</si>
  <si>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</si>
  <si>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</si>
  <si>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</si>
  <si>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</si>
  <si>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</si>
  <si>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</si>
  <si>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</si>
  <si>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</si>
  <si>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</si>
  <si>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</si>
  <si>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</si>
  <si>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</si>
  <si>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</si>
  <si>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</si>
  <si>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</si>
  <si>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</si>
  <si>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</si>
  <si>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</si>
  <si>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</si>
  <si>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</si>
  <si>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</si>
  <si>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</si>
  <si>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</si>
  <si>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</si>
  <si>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</si>
  <si>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</si>
  <si>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</si>
  <si>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</si>
  <si>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</si>
  <si>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</si>
  <si>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</si>
  <si>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</si>
  <si>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</si>
  <si>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</si>
  <si>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</si>
  <si>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</si>
  <si>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</si>
  <si>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</si>
  <si>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</si>
  <si>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</si>
  <si>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</si>
  <si>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</si>
  <si>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</si>
  <si>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</si>
  <si>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</si>
  <si>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</si>
  <si>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</si>
  <si>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</si>
  <si>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</si>
  <si>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</si>
  <si>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</si>
  <si>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</si>
  <si>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</si>
  <si>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</si>
  <si>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</si>
  <si>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</si>
  <si>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</si>
  <si>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</si>
  <si>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</si>
  <si>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</si>
  <si>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</si>
  <si>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</si>
  <si>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</si>
  <si>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</si>
  <si>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</si>
  <si>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</si>
  <si>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</si>
  <si>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</si>
  <si>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</si>
  <si>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</si>
  <si>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</si>
  <si>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индивидуална</t>
  </si>
  <si>
    <t>параграф 71 от МСС 37</t>
  </si>
  <si>
    <t>F_18.00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</si>
</sst>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70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7" borderId="1" applyNumberFormat="0" applyAlignment="0" applyProtection="0"/>
    <xf numFmtId="0" fontId="24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0" fontId="27" fillId="0" borderId="3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9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6" fillId="21" borderId="2" applyNumberFormat="0" applyAlignment="0" applyProtection="0"/>
    <xf numFmtId="0" fontId="28" fillId="0" borderId="0" applyNumberFormat="0" applyFill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9" fillId="7" borderId="1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" fillId="22" borderId="7" applyNumberFormat="0" applyFont="0" applyBorder="0" applyProtection="0">
      <alignment horizontal="center" vertical="center"/>
    </xf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2" fillId="23" borderId="7" applyFont="0" applyProtection="0">
      <alignment horizontal="right" vertical="center"/>
    </xf>
    <xf numFmtId="0" fontId="2" fillId="23" borderId="8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7" fillId="0" borderId="3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3" fontId="2" fillId="24" borderId="7" applyFont="0">
      <alignment horizontal="right" vertical="center"/>
      <protection locked="0"/>
    </xf>
    <xf numFmtId="0" fontId="2" fillId="25" borderId="9" applyNumberFormat="0" applyFont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4" borderId="0" applyNumberFormat="0" applyBorder="0" applyAlignment="0" applyProtection="0"/>
    <xf numFmtId="0" fontId="31" fillId="20" borderId="10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33" fillId="0" borderId="0" applyNumberFormat="0" applyFill="0" applyBorder="0" applyAlignment="0" applyProtection="0"/>
    <xf numFmtId="165" fontId="3" fillId="0" borderId="0" applyFill="0" applyBorder="0" applyAlignment="0" applyProtection="0"/>
    <xf numFmtId="165" fontId="2" fillId="0" borderId="0" applyFill="0" applyBorder="0" applyAlignment="0" applyProtection="0"/>
    <xf numFmtId="164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7" fillId="26" borderId="0" applyNumberFormat="0" applyBorder="0" applyAlignment="0" applyProtection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3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3" fillId="0" borderId="0"/>
    <xf numFmtId="0" fontId="37" fillId="0" borderId="0"/>
    <xf numFmtId="0" fontId="2" fillId="0" borderId="0"/>
    <xf numFmtId="0" fontId="1" fillId="0" borderId="0"/>
    <xf numFmtId="0" fontId="44" fillId="0" borderId="0"/>
    <xf numFmtId="0" fontId="42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40" fillId="0" borderId="11" applyNumberFormat="0" applyFill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3" borderId="0" applyNumberFormat="0" applyBorder="0" applyAlignment="0" applyProtection="0"/>
    <xf numFmtId="0" fontId="31" fillId="20" borderId="10" applyNumberFormat="0" applyAlignment="0" applyProtection="0"/>
    <xf numFmtId="0" fontId="41" fillId="26" borderId="0" applyNumberFormat="0" applyBorder="0" applyAlignment="0" applyProtection="0"/>
    <xf numFmtId="3" fontId="2" fillId="27" borderId="7" applyFont="0">
      <alignment horizontal="right"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5" fillId="20" borderId="1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28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3" fontId="2" fillId="31" borderId="7" applyFont="0">
      <alignment horizontal="right" vertical="center"/>
      <protection locked="0"/>
    </xf>
    <xf numFmtId="0" fontId="45" fillId="0" borderId="0" applyNumberFormat="0" applyFill="0" applyBorder="0" applyAlignment="0" applyProtection="0"/>
    <xf numFmtId="0" fontId="46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7" fillId="0" borderId="0"/>
    <xf numFmtId="0" fontId="42" fillId="0" borderId="0"/>
  </cellStyleXfs>
  <cellXfs count="225">
    <xf numFmtId="0" fontId="0" fillId="0" borderId="0" xfId="0"/>
    <xf numFmtId="0" fontId="47" fillId="0" borderId="0" xfId="0" applyFont="1"/>
    <xf numFmtId="0" fontId="47" fillId="0" borderId="0" xfId="0" applyFont="1" applyBorder="1"/>
    <xf numFmtId="0" fontId="50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0" borderId="0" xfId="182" applyFont="1"/>
    <xf numFmtId="0" fontId="50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50" fillId="0" borderId="17" xfId="0" applyFont="1" applyBorder="1" applyAlignment="1">
      <alignment vertical="center"/>
    </xf>
    <xf numFmtId="0" fontId="47" fillId="0" borderId="17" xfId="0" applyFont="1" applyBorder="1" applyAlignment="1">
      <alignment horizontal="center" vertical="center"/>
    </xf>
    <xf numFmtId="0" fontId="50" fillId="0" borderId="21" xfId="0" applyFont="1" applyBorder="1" applyAlignment="1">
      <alignment vertical="center"/>
    </xf>
    <xf numFmtId="0" fontId="47" fillId="0" borderId="17" xfId="0" applyFont="1" applyBorder="1"/>
    <xf numFmtId="0" fontId="47" fillId="29" borderId="26" xfId="0" applyFont="1" applyFill="1" applyBorder="1" applyAlignment="1">
      <alignment vertical="center"/>
    </xf>
    <xf numFmtId="0" fontId="47" fillId="29" borderId="27" xfId="0" applyFont="1" applyFill="1" applyBorder="1" applyAlignment="1">
      <alignment vertical="center"/>
    </xf>
    <xf numFmtId="0" fontId="47" fillId="0" borderId="21" xfId="0" applyFont="1" applyBorder="1"/>
    <xf numFmtId="0" fontId="50" fillId="0" borderId="0" xfId="0" applyFont="1" applyAlignment="1">
      <alignment horizontal="center"/>
    </xf>
    <xf numFmtId="0" fontId="48" fillId="0" borderId="0" xfId="0" applyFont="1"/>
    <xf numFmtId="0" fontId="47" fillId="0" borderId="21" xfId="0" applyFont="1" applyBorder="1" applyAlignment="1">
      <alignment horizontal="center"/>
    </xf>
    <xf numFmtId="0" fontId="49" fillId="29" borderId="0" xfId="0" applyFont="1" applyFill="1" applyBorder="1" applyAlignment="1">
      <alignment horizontal="left" vertical="center" wrapText="1"/>
    </xf>
    <xf numFmtId="0" fontId="47" fillId="29" borderId="19" xfId="0" applyFont="1" applyFill="1" applyBorder="1" applyAlignment="1">
      <alignment horizontal="center" textRotation="90" wrapText="1"/>
    </xf>
    <xf numFmtId="0" fontId="49" fillId="29" borderId="17" xfId="0" applyFont="1" applyFill="1" applyBorder="1" applyAlignment="1">
      <alignment horizontal="left" vertical="center" wrapText="1"/>
    </xf>
    <xf numFmtId="0" fontId="47" fillId="29" borderId="18" xfId="0" applyFont="1" applyFill="1" applyBorder="1" applyAlignment="1">
      <alignment horizontal="center" textRotation="90" wrapText="1"/>
    </xf>
    <xf numFmtId="0" fontId="49" fillId="29" borderId="7" xfId="182" applyFont="1" applyFill="1" applyBorder="1" applyAlignment="1">
      <alignment horizontal="center" vertical="center" wrapText="1"/>
    </xf>
    <xf numFmtId="0" fontId="49" fillId="29" borderId="25" xfId="0" applyFont="1" applyFill="1" applyBorder="1" applyAlignment="1">
      <alignment horizontal="left" vertical="center" wrapText="1"/>
    </xf>
    <xf numFmtId="0" fontId="47" fillId="29" borderId="18" xfId="0" applyFont="1" applyFill="1" applyBorder="1" applyAlignment="1">
      <alignment horizontal="center" vertical="center" textRotation="90" wrapText="1"/>
    </xf>
    <xf numFmtId="0" fontId="49" fillId="0" borderId="17" xfId="0" applyFont="1" applyBorder="1" applyAlignment="1">
      <alignment horizontal="left" vertical="center"/>
    </xf>
    <xf numFmtId="0" fontId="50" fillId="29" borderId="18" xfId="0" applyFont="1" applyFill="1" applyBorder="1" applyAlignment="1">
      <alignment horizontal="center" textRotation="90" wrapText="1"/>
    </xf>
    <xf numFmtId="0" fontId="50" fillId="29" borderId="19" xfId="0" applyFont="1" applyFill="1" applyBorder="1" applyAlignment="1">
      <alignment horizontal="center" textRotation="90" wrapText="1"/>
    </xf>
    <xf numFmtId="0" fontId="49" fillId="29" borderId="7" xfId="182" applyFont="1" applyFill="1" applyBorder="1" applyAlignment="1">
      <alignment vertical="center"/>
    </xf>
    <xf numFmtId="0" fontId="49" fillId="29" borderId="7" xfId="182" applyFont="1" applyFill="1" applyBorder="1"/>
    <xf numFmtId="0" fontId="47" fillId="0" borderId="22" xfId="182" applyFont="1" applyBorder="1" applyAlignment="1">
      <alignment horizontal="center" vertical="center"/>
    </xf>
    <xf numFmtId="0" fontId="49" fillId="0" borderId="19" xfId="182" applyFont="1" applyBorder="1" applyAlignment="1">
      <alignment horizontal="left" vertical="center"/>
    </xf>
    <xf numFmtId="0" fontId="47" fillId="0" borderId="19" xfId="182" applyFont="1" applyBorder="1" applyAlignment="1">
      <alignment horizontal="center" vertical="center"/>
    </xf>
    <xf numFmtId="0" fontId="47" fillId="0" borderId="19" xfId="182" applyFont="1" applyBorder="1" applyAlignment="1">
      <alignment horizontal="left" vertical="center"/>
    </xf>
    <xf numFmtId="0" fontId="47" fillId="0" borderId="19" xfId="182" applyFont="1" applyFill="1" applyBorder="1" applyAlignment="1">
      <alignment horizontal="center" vertical="center"/>
    </xf>
    <xf numFmtId="0" fontId="47" fillId="0" borderId="19" xfId="182" applyFont="1" applyFill="1" applyBorder="1" applyAlignment="1">
      <alignment horizontal="left" vertical="center" wrapText="1"/>
    </xf>
    <xf numFmtId="0" fontId="47" fillId="0" borderId="20" xfId="182" applyFont="1" applyFill="1" applyBorder="1" applyAlignment="1">
      <alignment horizontal="left" vertical="center"/>
    </xf>
    <xf numFmtId="0" fontId="47" fillId="0" borderId="19" xfId="182" applyFont="1" applyFill="1" applyBorder="1" applyAlignment="1">
      <alignment horizontal="left" vertical="center"/>
    </xf>
    <xf numFmtId="0" fontId="47" fillId="0" borderId="20" xfId="182" applyFont="1" applyBorder="1" applyAlignment="1">
      <alignment horizontal="left" vertical="center"/>
    </xf>
    <xf numFmtId="0" fontId="47" fillId="0" borderId="0" xfId="182" applyFont="1" applyBorder="1" applyAlignment="1">
      <alignment horizontal="left" vertical="center"/>
    </xf>
    <xf numFmtId="0" fontId="47" fillId="29" borderId="7" xfId="182" applyFont="1" applyFill="1" applyBorder="1" applyAlignment="1">
      <alignment horizontal="center" vertical="center"/>
    </xf>
    <xf numFmtId="0" fontId="49" fillId="0" borderId="0" xfId="182" applyFont="1" applyBorder="1" applyAlignment="1">
      <alignment horizontal="left" vertical="center"/>
    </xf>
    <xf numFmtId="0" fontId="47" fillId="0" borderId="18" xfId="182" applyFont="1" applyFill="1" applyBorder="1" applyAlignment="1">
      <alignment horizontal="center" vertical="center"/>
    </xf>
    <xf numFmtId="0" fontId="49" fillId="0" borderId="25" xfId="182" applyFont="1" applyFill="1" applyBorder="1" applyAlignment="1">
      <alignment horizontal="left" vertical="center"/>
    </xf>
    <xf numFmtId="0" fontId="49" fillId="29" borderId="7" xfId="238" applyFont="1" applyFill="1" applyBorder="1" applyAlignment="1">
      <alignment horizontal="center" vertical="center" wrapText="1"/>
    </xf>
    <xf numFmtId="0" fontId="47" fillId="0" borderId="0" xfId="182" applyFont="1" applyBorder="1" applyAlignment="1">
      <alignment horizontal="center" vertical="center"/>
    </xf>
    <xf numFmtId="0" fontId="49" fillId="0" borderId="0" xfId="182" applyFont="1" applyBorder="1" applyAlignment="1">
      <alignment horizontal="center" vertical="center"/>
    </xf>
    <xf numFmtId="0" fontId="47" fillId="0" borderId="24" xfId="182" applyFont="1" applyBorder="1" applyAlignment="1">
      <alignment horizontal="left" vertical="center"/>
    </xf>
    <xf numFmtId="0" fontId="51" fillId="29" borderId="22" xfId="0" applyFont="1" applyFill="1" applyBorder="1" applyAlignment="1">
      <alignment horizontal="center" wrapText="1"/>
    </xf>
    <xf numFmtId="0" fontId="57" fillId="27" borderId="0" xfId="141" applyFont="1" applyFill="1" applyBorder="1" applyAlignment="1"/>
    <xf numFmtId="0" fontId="58" fillId="0" borderId="0" xfId="182" applyFont="1" applyBorder="1" applyAlignment="1">
      <alignment horizontal="left" vertical="center"/>
    </xf>
    <xf numFmtId="0" fontId="59" fillId="28" borderId="17" xfId="0" applyFont="1" applyFill="1" applyBorder="1" applyAlignment="1">
      <alignment wrapText="1"/>
    </xf>
    <xf numFmtId="0" fontId="60" fillId="30" borderId="17" xfId="0" applyFont="1" applyFill="1" applyBorder="1" applyAlignment="1">
      <alignment horizontal="left"/>
    </xf>
    <xf numFmtId="0" fontId="61" fillId="28" borderId="17" xfId="0" applyFont="1" applyFill="1" applyBorder="1" applyAlignment="1">
      <alignment horizontal="left"/>
    </xf>
    <xf numFmtId="0" fontId="61" fillId="0" borderId="0" xfId="182" applyFont="1" applyBorder="1" applyAlignment="1">
      <alignment horizontal="left" vertical="center"/>
    </xf>
    <xf numFmtId="14" fontId="60" fillId="30" borderId="17" xfId="0" applyNumberFormat="1" applyFont="1" applyFill="1" applyBorder="1" applyAlignment="1">
      <alignment horizontal="left"/>
    </xf>
    <xf numFmtId="49" fontId="61" fillId="28" borderId="0" xfId="201" applyNumberFormat="1" applyFont="1" applyFill="1" applyBorder="1" applyAlignment="1">
      <alignment horizontal="center" vertical="center"/>
    </xf>
    <xf numFmtId="49" fontId="60" fillId="30" borderId="17" xfId="0" applyNumberFormat="1" applyFont="1" applyFill="1" applyBorder="1" applyAlignment="1">
      <alignment horizontal="left"/>
    </xf>
    <xf numFmtId="0" fontId="61" fillId="28" borderId="29" xfId="218" applyFont="1" applyFill="1" applyBorder="1" applyAlignment="1">
      <alignment horizontal="left" vertical="top" wrapText="1"/>
    </xf>
    <xf numFmtId="0" fontId="61" fillId="28" borderId="29" xfId="218" applyFont="1" applyFill="1" applyBorder="1" applyAlignment="1">
      <alignment horizontal="left" vertical="top"/>
    </xf>
    <xf numFmtId="0" fontId="61" fillId="28" borderId="0" xfId="218" applyFont="1" applyFill="1" applyAlignment="1">
      <alignment horizontal="left" vertical="top"/>
    </xf>
    <xf numFmtId="0" fontId="61" fillId="0" borderId="0" xfId="0" applyFont="1"/>
    <xf numFmtId="0" fontId="59" fillId="28" borderId="17" xfId="0" applyFont="1" applyFill="1" applyBorder="1" applyAlignment="1">
      <alignment horizontal="right" wrapText="1"/>
    </xf>
    <xf numFmtId="0" fontId="59" fillId="28" borderId="17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 wrapText="1"/>
    </xf>
    <xf numFmtId="0" fontId="61" fillId="0" borderId="0" xfId="182" applyFont="1"/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61" fillId="0" borderId="0" xfId="0" applyFont="1" applyAlignment="1">
      <alignment horizontal="center"/>
    </xf>
    <xf numFmtId="0" fontId="62" fillId="28" borderId="17" xfId="0" applyFont="1" applyFill="1" applyBorder="1" applyAlignment="1">
      <alignment wrapText="1"/>
    </xf>
    <xf numFmtId="0" fontId="63" fillId="28" borderId="29" xfId="218" applyFont="1" applyFill="1" applyBorder="1" applyAlignment="1">
      <alignment horizontal="left" vertical="top" wrapText="1"/>
    </xf>
    <xf numFmtId="0" fontId="49" fillId="29" borderId="7" xfId="0" applyFont="1" applyFill="1" applyBorder="1" applyAlignment="1">
      <alignment horizontal="center" vertical="center" wrapText="1"/>
    </xf>
    <xf numFmtId="0" fontId="0" fillId="0" borderId="0" xfId="0"/>
    <xf numFmtId="0" fontId="50" fillId="0" borderId="12" xfId="0" applyFont="1" applyFill="1" applyBorder="1" applyAlignment="1">
      <alignment vertical="center" wrapText="1"/>
    </xf>
    <xf numFmtId="0" fontId="47" fillId="0" borderId="0" xfId="0" applyFont="1" applyAlignment="1"/>
    <xf numFmtId="0" fontId="49" fillId="0" borderId="0" xfId="0" applyFont="1" applyAlignment="1">
      <alignment horizontal="left" vertical="top"/>
    </xf>
    <xf numFmtId="0" fontId="47" fillId="29" borderId="26" xfId="0" applyFont="1" applyFill="1" applyBorder="1" applyAlignment="1">
      <alignment horizontal="center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29" borderId="22" xfId="0" applyFont="1" applyFill="1" applyBorder="1" applyAlignment="1">
      <alignment horizontal="center" vertical="center" wrapText="1"/>
    </xf>
    <xf numFmtId="0" fontId="51" fillId="29" borderId="19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49" fillId="29" borderId="23" xfId="0" applyFont="1" applyFill="1" applyBorder="1" applyAlignment="1">
      <alignment horizontal="center" vertical="center" wrapText="1"/>
    </xf>
    <xf numFmtId="0" fontId="49" fillId="29" borderId="21" xfId="0" applyFont="1" applyFill="1" applyBorder="1" applyAlignment="1">
      <alignment horizontal="left" vertical="center" wrapText="1"/>
    </xf>
    <xf numFmtId="0" fontId="49" fillId="29" borderId="24" xfId="0" applyFont="1" applyFill="1" applyBorder="1" applyAlignment="1">
      <alignment horizontal="left" vertical="center" wrapText="1"/>
    </xf>
    <xf numFmtId="0" fontId="49" fillId="29" borderId="22" xfId="0" applyFont="1" applyFill="1" applyBorder="1" applyAlignment="1">
      <alignment horizontal="center" vertical="center" wrapText="1"/>
    </xf>
    <xf numFmtId="0" fontId="50" fillId="29" borderId="7" xfId="0" applyFont="1" applyFill="1" applyBorder="1" applyAlignment="1">
      <alignment horizontal="center" vertical="center" wrapText="1"/>
    </xf>
    <xf numFmtId="0" fontId="47" fillId="29" borderId="7" xfId="0" quotePrefix="1" applyFont="1" applyFill="1" applyBorder="1" applyAlignment="1">
      <alignment horizontal="center" vertical="center" wrapText="1"/>
    </xf>
    <xf numFmtId="0" fontId="49" fillId="28" borderId="14" xfId="0" applyFont="1" applyFill="1" applyBorder="1" applyAlignment="1">
      <alignment horizontal="left" vertical="center" wrapText="1"/>
    </xf>
    <xf numFmtId="0" fontId="50" fillId="0" borderId="14" xfId="0" applyFont="1" applyFill="1" applyBorder="1" applyAlignment="1">
      <alignment horizontal="left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 indent="1"/>
    </xf>
    <xf numFmtId="0" fontId="50" fillId="0" borderId="16" xfId="0" applyFont="1" applyFill="1" applyBorder="1" applyAlignment="1">
      <alignment horizontal="left" vertical="center" wrapText="1"/>
    </xf>
    <xf numFmtId="0" fontId="47" fillId="28" borderId="13" xfId="0" applyFont="1" applyFill="1" applyBorder="1" applyAlignment="1">
      <alignment horizontal="left" vertical="center" wrapText="1" indent="1"/>
    </xf>
    <xf numFmtId="0" fontId="50" fillId="0" borderId="12" xfId="0" applyFont="1" applyFill="1" applyBorder="1" applyAlignment="1">
      <alignment horizontal="left" vertical="center" wrapText="1"/>
    </xf>
    <xf numFmtId="0" fontId="47" fillId="28" borderId="19" xfId="0" applyFont="1" applyFill="1" applyBorder="1" applyAlignment="1">
      <alignment horizontal="center" vertical="center" wrapText="1"/>
    </xf>
    <xf numFmtId="0" fontId="47" fillId="28" borderId="13" xfId="0" applyFont="1" applyFill="1" applyBorder="1" applyAlignment="1">
      <alignment horizontal="center" vertical="center" wrapText="1"/>
    </xf>
    <xf numFmtId="0" fontId="49" fillId="28" borderId="12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7" fillId="28" borderId="12" xfId="0" applyFont="1" applyFill="1" applyBorder="1" applyAlignment="1">
      <alignment horizontal="left" vertical="center" wrapText="1" indent="1"/>
    </xf>
    <xf numFmtId="0" fontId="49" fillId="0" borderId="12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 indent="1"/>
    </xf>
    <xf numFmtId="0" fontId="47" fillId="28" borderId="12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49" fillId="28" borderId="13" xfId="0" applyFont="1" applyFill="1" applyBorder="1" applyAlignment="1">
      <alignment horizontal="left" vertical="center" wrapText="1"/>
    </xf>
    <xf numFmtId="0" fontId="49" fillId="0" borderId="7" xfId="0" applyFont="1" applyFill="1" applyBorder="1" applyAlignment="1">
      <alignment horizontal="left"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vertical="center" wrapText="1"/>
    </xf>
    <xf numFmtId="0" fontId="50" fillId="0" borderId="14" xfId="0" applyFont="1" applyFill="1" applyBorder="1" applyAlignment="1">
      <alignment vertical="center" wrapText="1"/>
    </xf>
    <xf numFmtId="0" fontId="50" fillId="0" borderId="15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vertical="center" wrapText="1"/>
    </xf>
    <xf numFmtId="0" fontId="50" fillId="0" borderId="13" xfId="0" applyFont="1" applyFill="1" applyBorder="1" applyAlignment="1">
      <alignment vertical="center" wrapText="1"/>
    </xf>
    <xf numFmtId="0" fontId="50" fillId="0" borderId="12" xfId="182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center" wrapText="1"/>
    </xf>
    <xf numFmtId="0" fontId="49" fillId="28" borderId="12" xfId="0" applyFont="1" applyFill="1" applyBorder="1" applyAlignment="1">
      <alignment vertical="center" wrapText="1"/>
    </xf>
    <xf numFmtId="0" fontId="49" fillId="28" borderId="16" xfId="0" applyFont="1" applyFill="1" applyBorder="1" applyAlignment="1">
      <alignment horizontal="left" vertical="center" wrapText="1"/>
    </xf>
    <xf numFmtId="0" fontId="47" fillId="29" borderId="24" xfId="0" quotePrefix="1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 indent="1"/>
    </xf>
    <xf numFmtId="0" fontId="49" fillId="0" borderId="12" xfId="0" applyFont="1" applyBorder="1" applyAlignment="1">
      <alignment horizontal="left" vertical="center" wrapText="1"/>
    </xf>
    <xf numFmtId="0" fontId="50" fillId="0" borderId="13" xfId="0" applyFont="1" applyFill="1" applyBorder="1" applyAlignment="1">
      <alignment horizontal="left" vertical="center" wrapText="1"/>
    </xf>
    <xf numFmtId="0" fontId="49" fillId="0" borderId="16" xfId="0" applyFont="1" applyBorder="1" applyAlignment="1">
      <alignment horizontal="left" vertical="center" wrapText="1"/>
    </xf>
    <xf numFmtId="0" fontId="50" fillId="28" borderId="12" xfId="0" applyFont="1" applyFill="1" applyBorder="1" applyAlignment="1">
      <alignment horizontal="left" vertical="center" wrapText="1" indent="2"/>
    </xf>
    <xf numFmtId="0" fontId="49" fillId="0" borderId="12" xfId="0" applyFont="1" applyFill="1" applyBorder="1" applyAlignment="1">
      <alignment vertical="center" wrapText="1"/>
    </xf>
    <xf numFmtId="0" fontId="49" fillId="0" borderId="7" xfId="0" applyFont="1" applyFill="1" applyBorder="1" applyAlignment="1">
      <alignment vertical="center" wrapText="1"/>
    </xf>
    <xf numFmtId="0" fontId="50" fillId="0" borderId="12" xfId="0" applyFont="1" applyFill="1" applyBorder="1" applyAlignment="1">
      <alignment horizontal="left" vertical="center" wrapText="1" indent="2"/>
    </xf>
    <xf numFmtId="0" fontId="49" fillId="0" borderId="14" xfId="0" applyFont="1" applyFill="1" applyBorder="1" applyAlignment="1">
      <alignment horizontal="justify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justify" vertical="center" wrapText="1"/>
    </xf>
    <xf numFmtId="0" fontId="47" fillId="28" borderId="12" xfId="0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justify" vertical="center" wrapText="1"/>
    </xf>
    <xf numFmtId="0" fontId="49" fillId="0" borderId="7" xfId="0" applyFont="1" applyFill="1" applyBorder="1" applyAlignment="1">
      <alignment horizontal="justify" vertical="center" wrapText="1"/>
    </xf>
    <xf numFmtId="0" fontId="49" fillId="0" borderId="16" xfId="0" applyFont="1" applyFill="1" applyBorder="1" applyAlignment="1">
      <alignment horizontal="justify" vertical="center" wrapText="1"/>
    </xf>
    <xf numFmtId="0" fontId="47" fillId="0" borderId="12" xfId="0" applyFont="1" applyFill="1" applyBorder="1" applyAlignment="1">
      <alignment horizontal="justify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vertical="center" wrapText="1"/>
    </xf>
    <xf numFmtId="0" fontId="49" fillId="0" borderId="15" xfId="0" applyFont="1" applyFill="1" applyBorder="1" applyAlignment="1">
      <alignment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47" fillId="28" borderId="15" xfId="0" applyFont="1" applyFill="1" applyBorder="1" applyAlignment="1">
      <alignment horizontal="center" vertical="center" wrapText="1"/>
    </xf>
    <xf numFmtId="0" fontId="47" fillId="28" borderId="15" xfId="0" applyFont="1" applyFill="1" applyBorder="1" applyAlignment="1">
      <alignment horizontal="left" vertical="center" wrapText="1"/>
    </xf>
    <xf numFmtId="0" fontId="47" fillId="0" borderId="15" xfId="0" applyFont="1" applyFill="1" applyBorder="1" applyAlignment="1">
      <alignment horizontal="left" vertical="center" wrapText="1"/>
    </xf>
    <xf numFmtId="0" fontId="50" fillId="0" borderId="16" xfId="0" applyFont="1" applyBorder="1" applyAlignment="1">
      <alignment vertical="center" wrapText="1"/>
    </xf>
    <xf numFmtId="0" fontId="47" fillId="0" borderId="16" xfId="0" applyFont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 indent="4"/>
    </xf>
    <xf numFmtId="0" fontId="47" fillId="28" borderId="16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left" vertical="center" wrapText="1" indent="1"/>
    </xf>
    <xf numFmtId="0" fontId="49" fillId="0" borderId="0" xfId="0" applyFont="1" applyAlignment="1">
      <alignment horizontal="justify"/>
    </xf>
    <xf numFmtId="0" fontId="47" fillId="0" borderId="13" xfId="0" applyFont="1" applyBorder="1" applyAlignment="1">
      <alignment horizontal="left" vertical="center" wrapText="1" indent="1"/>
    </xf>
    <xf numFmtId="0" fontId="49" fillId="0" borderId="13" xfId="0" applyFont="1" applyBorder="1" applyAlignment="1">
      <alignment horizontal="left" vertical="center" wrapText="1"/>
    </xf>
    <xf numFmtId="0" fontId="56" fillId="0" borderId="0" xfId="0" applyFont="1" applyAlignment="1">
      <alignment shrinkToFit="1"/>
    </xf>
    <xf numFmtId="0" fontId="56" fillId="0" borderId="0" xfId="0" applyFont="1"/>
    <xf numFmtId="0" fontId="56" fillId="0" borderId="0" xfId="0" applyFont="1" applyAlignment="1"/>
    <xf numFmtId="0" fontId="64" fillId="0" borderId="0" xfId="0" applyFont="1" applyAlignment="1"/>
    <xf numFmtId="0" fontId="65" fillId="0" borderId="0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Border="1" applyAlignment="1"/>
    <xf numFmtId="0" fontId="65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66" fillId="27" borderId="0" xfId="180" applyFont="1" applyFill="1" applyBorder="1" applyAlignment="1">
      <alignment vertical="center"/>
    </xf>
    <xf numFmtId="0" fontId="65" fillId="27" borderId="0" xfId="141" applyFont="1" applyFill="1" applyBorder="1" applyAlignment="1"/>
    <xf numFmtId="0" fontId="56" fillId="27" borderId="0" xfId="182" applyFont="1" applyFill="1" applyBorder="1" applyAlignment="1">
      <alignment vertical="center"/>
    </xf>
    <xf numFmtId="0" fontId="64" fillId="0" borderId="0" xfId="0" applyFont="1"/>
    <xf numFmtId="3" fontId="49" fillId="0" borderId="16" xfId="0" applyNumberFormat="1" applyFont="1" applyFill="1" applyBorder="1" applyAlignment="1"/>
    <xf numFmtId="3" fontId="47" fillId="0" borderId="16" xfId="0" applyNumberFormat="1" applyFont="1" applyFill="1" applyBorder="1" applyAlignment="1"/>
    <xf numFmtId="3" fontId="47" fillId="28" borderId="16" xfId="0" applyNumberFormat="1" applyFont="1" applyFill="1" applyBorder="1" applyAlignment="1"/>
    <xf numFmtId="3" fontId="49" fillId="0" borderId="7" xfId="0" applyNumberFormat="1" applyFont="1" applyFill="1" applyBorder="1" applyAlignment="1"/>
    <xf numFmtId="3" fontId="47" fillId="0" borderId="12" xfId="0" applyNumberFormat="1" applyFont="1" applyFill="1" applyBorder="1" applyAlignment="1"/>
    <xf numFmtId="3" fontId="49" fillId="0" borderId="12" xfId="0" applyNumberFormat="1" applyFont="1" applyFill="1" applyBorder="1" applyAlignment="1"/>
    <xf numFmtId="3" fontId="67" fillId="0" borderId="16" xfId="0" applyNumberFormat="1" applyFont="1" applyFill="1" applyBorder="1" applyAlignment="1"/>
    <xf numFmtId="3" fontId="49" fillId="0" borderId="14" xfId="0" applyNumberFormat="1" applyFont="1" applyFill="1" applyBorder="1" applyAlignment="1"/>
    <xf numFmtId="3" fontId="47" fillId="0" borderId="13" xfId="0" applyNumberFormat="1" applyFont="1" applyFill="1" applyBorder="1" applyAlignment="1"/>
    <xf numFmtId="3" fontId="47" fillId="0" borderId="15" xfId="0" applyNumberFormat="1" applyFont="1" applyFill="1" applyBorder="1" applyAlignment="1"/>
    <xf numFmtId="0" fontId="47" fillId="29" borderId="26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left" vertical="center"/>
    </xf>
    <xf numFmtId="0" fontId="47" fillId="0" borderId="0" xfId="0" applyFont="1" applyAlignment="1">
      <alignment vertical="center"/>
    </xf>
    <xf numFmtId="0" fontId="51" fillId="29" borderId="22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49" fillId="29" borderId="24" xfId="0" applyFont="1" applyFill="1" applyBorder="1" applyAlignment="1">
      <alignment horizontal="left" vertical="center" wrapText="1"/>
    </xf>
    <xf numFmtId="0" fontId="61" fillId="0" borderId="0" xfId="0" applyFont="1" applyAlignment="1">
      <alignment shrinkToFit="1"/>
    </xf>
    <xf numFmtId="0" fontId="63" fillId="27" borderId="0" xfId="180" applyFont="1" applyFill="1" applyBorder="1" applyAlignment="1">
      <alignment vertical="center"/>
    </xf>
    <xf numFmtId="0" fontId="68" fillId="27" borderId="0" xfId="141" applyFont="1" applyFill="1" applyBorder="1" applyAlignment="1"/>
    <xf numFmtId="0" fontId="6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vertic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55" fillId="0" borderId="12" xfId="0" applyFont="1" applyFill="1" applyBorder="1" applyAlignment="1">
      <alignment horizontal="center" vertical="center" wrapText="1"/>
    </xf>
    <xf numFmtId="0" fontId="49" fillId="28" borderId="12" xfId="0" applyFont="1" applyFill="1" applyBorder="1" applyAlignment="1">
      <alignment horizontal="justify" vertical="center" wrapText="1"/>
    </xf>
    <xf numFmtId="3" fontId="47" fillId="0" borderId="0" xfId="0" applyNumberFormat="1" applyFont="1"/>
    <xf numFmtId="3" fontId="47" fillId="28" borderId="12" xfId="0" applyNumberFormat="1" applyFont="1" applyFill="1" applyBorder="1" applyAlignment="1"/>
    <xf numFmtId="3" fontId="49" fillId="28" borderId="15" xfId="0" applyNumberFormat="1" applyFont="1" applyFill="1" applyBorder="1" applyAlignment="1"/>
    <xf numFmtId="3" fontId="47" fillId="28" borderId="15" xfId="0" applyNumberFormat="1" applyFont="1" applyFill="1" applyBorder="1" applyAlignment="1"/>
    <xf numFmtId="0" fontId="49" fillId="29" borderId="8" xfId="182" applyFont="1" applyFill="1" applyBorder="1" applyAlignment="1">
      <alignment horizontal="center" vertical="center"/>
    </xf>
    <xf numFmtId="0" fontId="49" fillId="29" borderId="29" xfId="182" applyFont="1" applyFill="1" applyBorder="1" applyAlignment="1">
      <alignment horizontal="center" vertical="center"/>
    </xf>
    <xf numFmtId="0" fontId="49" fillId="29" borderId="23" xfId="182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47" fillId="0" borderId="0" xfId="0" applyFont="1" applyAlignment="1"/>
    <xf numFmtId="0" fontId="49" fillId="0" borderId="0" xfId="0" applyFont="1" applyAlignment="1">
      <alignment horizontal="left" vertical="top"/>
    </xf>
    <xf numFmtId="0" fontId="47" fillId="29" borderId="24" xfId="0" applyFont="1" applyFill="1" applyBorder="1" applyAlignment="1">
      <alignment horizontal="center" vertical="center"/>
    </xf>
    <xf numFmtId="0" fontId="47" fillId="29" borderId="20" xfId="0" applyFont="1" applyFill="1" applyBorder="1" applyAlignment="1">
      <alignment horizontal="center" vertical="center"/>
    </xf>
    <xf numFmtId="0" fontId="47" fillId="29" borderId="25" xfId="0" applyFont="1" applyFill="1" applyBorder="1" applyAlignment="1">
      <alignment horizontal="center" vertical="center"/>
    </xf>
    <xf numFmtId="0" fontId="47" fillId="29" borderId="26" xfId="0" applyFont="1" applyFill="1" applyBorder="1" applyAlignment="1">
      <alignment horizontal="center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52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</cellXfs>
  <cellStyles count="244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24"/>
  <sheetViews>
    <sheetView showGridLines="0" view="pageBreakPreview" zoomScaleNormal="100" zoomScaleSheetLayoutView="100" workbookViewId="0">
      <selection activeCell="C4" sqref="C4"/>
    </sheetView>
  </sheetViews>
  <sheetFormatPr defaultColWidth="5.109375" defaultRowHeight="18" customHeight="1"/>
  <cols>
    <col min="1" max="1" width="1.44140625" style="42" customWidth="1"/>
    <col min="2" max="2" width="12.109375" style="42" customWidth="1"/>
    <col min="3" max="3" width="12.5546875" style="48" customWidth="1"/>
    <col min="4" max="4" width="132" style="42" customWidth="1"/>
    <col min="5" max="5" width="11.6640625" style="42" customWidth="1"/>
    <col min="6" max="16384" width="5.109375" style="42"/>
  </cols>
  <sheetData>
    <row r="1" spans="2:5" s="53" customFormat="1" ht="18" customHeight="1">
      <c r="B1" s="175" t="s">
        <v>472</v>
      </c>
      <c r="C1" s="52"/>
      <c r="D1" s="52"/>
    </row>
    <row r="2" spans="2:5" s="57" customFormat="1" ht="10.199999999999999">
      <c r="B2" s="54" t="s">
        <v>63</v>
      </c>
      <c r="C2" s="55" t="s">
        <v>563</v>
      </c>
      <c r="D2" s="56" t="s">
        <v>564</v>
      </c>
    </row>
    <row r="3" spans="2:5" s="57" customFormat="1" ht="10.199999999999999">
      <c r="B3" s="54" t="s">
        <v>64</v>
      </c>
      <c r="C3" s="58">
        <v>45565</v>
      </c>
      <c r="D3" s="59"/>
    </row>
    <row r="4" spans="2:5" s="57" customFormat="1" ht="21">
      <c r="B4" s="54" t="s">
        <v>65</v>
      </c>
      <c r="C4" s="60" t="s">
        <v>565</v>
      </c>
      <c r="D4" s="78"/>
    </row>
    <row r="5" spans="2:5" s="57" customFormat="1" ht="20.399999999999999">
      <c r="B5" s="61" t="s">
        <v>66</v>
      </c>
      <c r="C5" s="62" t="s">
        <v>67</v>
      </c>
      <c r="D5" s="63"/>
    </row>
    <row r="6" spans="2:5" ht="6.75" customHeight="1"/>
    <row r="7" spans="2:5" s="44" customFormat="1" ht="17.25" customHeight="1">
      <c r="B7" s="44" t="s">
        <v>345</v>
      </c>
      <c r="C7" s="49"/>
    </row>
    <row r="8" spans="2:5" ht="6.75" customHeight="1"/>
    <row r="9" spans="2:5" ht="18" customHeight="1">
      <c r="B9" s="207" t="s">
        <v>317</v>
      </c>
      <c r="C9" s="208"/>
      <c r="D9" s="209"/>
      <c r="E9" s="50"/>
    </row>
    <row r="10" spans="2:5" ht="40.5" customHeight="1">
      <c r="B10" s="25" t="s">
        <v>318</v>
      </c>
      <c r="C10" s="25" t="s">
        <v>319</v>
      </c>
      <c r="D10" s="31" t="s">
        <v>320</v>
      </c>
      <c r="E10" s="47" t="s">
        <v>344</v>
      </c>
    </row>
    <row r="11" spans="2:5" ht="13.2">
      <c r="B11" s="43"/>
      <c r="C11" s="43"/>
      <c r="D11" s="32" t="s">
        <v>321</v>
      </c>
      <c r="E11" s="43"/>
    </row>
    <row r="12" spans="2:5" ht="13.2">
      <c r="B12" s="33"/>
      <c r="C12" s="33"/>
      <c r="D12" s="34" t="s">
        <v>322</v>
      </c>
      <c r="E12" s="33"/>
    </row>
    <row r="13" spans="2:5" ht="13.2">
      <c r="B13" s="35" t="s">
        <v>323</v>
      </c>
      <c r="C13" s="35" t="s">
        <v>324</v>
      </c>
      <c r="D13" s="36" t="s">
        <v>325</v>
      </c>
      <c r="E13" s="35" t="s">
        <v>277</v>
      </c>
    </row>
    <row r="14" spans="2:5" ht="13.2">
      <c r="B14" s="35" t="s">
        <v>326</v>
      </c>
      <c r="C14" s="35" t="s">
        <v>327</v>
      </c>
      <c r="D14" s="36" t="s">
        <v>328</v>
      </c>
      <c r="E14" s="35" t="s">
        <v>278</v>
      </c>
    </row>
    <row r="15" spans="2:5" ht="13.2">
      <c r="B15" s="35" t="s">
        <v>329</v>
      </c>
      <c r="C15" s="35" t="s">
        <v>330</v>
      </c>
      <c r="D15" s="36" t="s">
        <v>0</v>
      </c>
      <c r="E15" s="35" t="s">
        <v>279</v>
      </c>
    </row>
    <row r="16" spans="2:5" ht="13.2">
      <c r="B16" s="35">
        <v>2</v>
      </c>
      <c r="C16" s="35" t="s">
        <v>331</v>
      </c>
      <c r="D16" s="34" t="s">
        <v>332</v>
      </c>
      <c r="E16" s="35" t="s">
        <v>280</v>
      </c>
    </row>
    <row r="17" spans="1:5" ht="13.2">
      <c r="B17" s="37" t="s">
        <v>333</v>
      </c>
      <c r="C17" s="37" t="s">
        <v>334</v>
      </c>
      <c r="D17" s="38" t="s">
        <v>335</v>
      </c>
      <c r="E17" s="37" t="s">
        <v>281</v>
      </c>
    </row>
    <row r="18" spans="1:5" ht="13.2">
      <c r="B18" s="35">
        <v>7.1</v>
      </c>
      <c r="C18" s="37" t="s">
        <v>336</v>
      </c>
      <c r="D18" s="40" t="s">
        <v>337</v>
      </c>
      <c r="E18" s="37" t="s">
        <v>282</v>
      </c>
    </row>
    <row r="19" spans="1:5" ht="13.2">
      <c r="B19" s="35"/>
      <c r="C19" s="42"/>
      <c r="D19" s="34" t="s">
        <v>1</v>
      </c>
      <c r="E19" s="41"/>
    </row>
    <row r="20" spans="1:5" ht="13.2">
      <c r="B20" s="35">
        <v>12.1</v>
      </c>
      <c r="C20" s="37" t="s">
        <v>338</v>
      </c>
      <c r="D20" s="39" t="s">
        <v>1</v>
      </c>
      <c r="E20" s="37" t="s">
        <v>283</v>
      </c>
    </row>
    <row r="21" spans="1:5" ht="13.2">
      <c r="B21" s="35">
        <v>16.7</v>
      </c>
      <c r="C21" s="35" t="s">
        <v>339</v>
      </c>
      <c r="D21" s="40" t="s">
        <v>340</v>
      </c>
      <c r="E21" s="35" t="s">
        <v>284</v>
      </c>
    </row>
    <row r="22" spans="1:5" ht="13.2">
      <c r="B22" s="35">
        <v>18</v>
      </c>
      <c r="C22" s="35" t="s">
        <v>341</v>
      </c>
      <c r="D22" s="40" t="s">
        <v>383</v>
      </c>
      <c r="E22" s="35" t="s">
        <v>567</v>
      </c>
    </row>
    <row r="23" spans="1:5" ht="13.2">
      <c r="B23" s="45">
        <v>19</v>
      </c>
      <c r="C23" s="45" t="s">
        <v>342</v>
      </c>
      <c r="D23" s="46" t="s">
        <v>343</v>
      </c>
      <c r="E23" s="45" t="s">
        <v>285</v>
      </c>
    </row>
    <row r="24" spans="1:5" ht="13.2">
      <c r="A24" s="6"/>
      <c r="B24" s="6"/>
      <c r="D24" s="44"/>
    </row>
  </sheetData>
  <mergeCells count="1">
    <mergeCell ref="B9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G52"/>
  <sheetViews>
    <sheetView showGridLines="0" view="pageBreakPreview" topLeftCell="A13" zoomScale="80" zoomScaleNormal="100" zoomScaleSheetLayoutView="80" workbookViewId="0">
      <selection activeCell="F21" sqref="F21"/>
    </sheetView>
  </sheetViews>
  <sheetFormatPr defaultColWidth="9.109375" defaultRowHeight="13.2"/>
  <cols>
    <col min="1" max="1" width="2.6640625" style="163" customWidth="1"/>
    <col min="2" max="2" width="12.33203125" style="5" customWidth="1"/>
    <col min="3" max="3" width="75.88671875" style="1" customWidth="1"/>
    <col min="4" max="4" width="39.33203125" style="3" customWidth="1"/>
    <col min="5" max="5" width="14.109375" style="3" customWidth="1"/>
    <col min="6" max="6" width="19" style="4" customWidth="1"/>
    <col min="7" max="16384" width="9.109375" style="1"/>
  </cols>
  <sheetData>
    <row r="1" spans="1:7" s="164" customFormat="1" ht="11.4">
      <c r="A1" s="163" t="s">
        <v>274</v>
      </c>
      <c r="B1" s="173" t="s">
        <v>472</v>
      </c>
      <c r="C1" s="174"/>
      <c r="D1" s="174"/>
      <c r="E1" s="176"/>
      <c r="F1" s="172"/>
    </row>
    <row r="2" spans="1:7" s="64" customFormat="1" ht="11.4">
      <c r="A2" s="163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  <c r="E2" s="73"/>
      <c r="F2" s="74"/>
    </row>
    <row r="3" spans="1:7" s="64" customFormat="1" ht="22.8">
      <c r="A3" s="163"/>
      <c r="B3" s="75" t="s">
        <v>64</v>
      </c>
      <c r="C3" s="58">
        <f>Index!C3</f>
        <v>45565</v>
      </c>
      <c r="D3" s="59"/>
      <c r="E3" s="73"/>
      <c r="F3" s="74"/>
    </row>
    <row r="4" spans="1:7" s="64" customFormat="1" ht="22.8">
      <c r="A4" s="163"/>
      <c r="B4" s="75" t="s">
        <v>65</v>
      </c>
      <c r="C4" s="60" t="str">
        <f>Index!C4</f>
        <v>индивидуална</v>
      </c>
      <c r="D4" s="59"/>
      <c r="E4" s="73"/>
      <c r="F4" s="74"/>
    </row>
    <row r="5" spans="1:7" s="64" customFormat="1" ht="22.8">
      <c r="A5" s="163"/>
      <c r="B5" s="76" t="s">
        <v>66</v>
      </c>
      <c r="C5" s="62" t="s">
        <v>67</v>
      </c>
      <c r="D5" s="65" t="s">
        <v>68</v>
      </c>
      <c r="E5" s="66" t="s">
        <v>286</v>
      </c>
      <c r="F5" s="68"/>
    </row>
    <row r="6" spans="1:7" ht="32.25" customHeight="1">
      <c r="B6" s="210" t="s">
        <v>71</v>
      </c>
      <c r="C6" s="211"/>
      <c r="D6" s="211"/>
      <c r="E6" s="211"/>
    </row>
    <row r="7" spans="1:7" s="165" customFormat="1" ht="10.199999999999999">
      <c r="A7" s="163">
        <v>6</v>
      </c>
      <c r="B7" s="172"/>
      <c r="D7" s="166"/>
      <c r="E7" s="166"/>
      <c r="F7" s="172" t="s">
        <v>473</v>
      </c>
    </row>
    <row r="8" spans="1:7">
      <c r="B8" s="212" t="s">
        <v>72</v>
      </c>
      <c r="C8" s="211"/>
    </row>
    <row r="9" spans="1:7">
      <c r="B9" s="81"/>
      <c r="C9" s="80"/>
    </row>
    <row r="10" spans="1:7">
      <c r="B10" s="81"/>
      <c r="C10" s="80"/>
    </row>
    <row r="12" spans="1:7" ht="26.4">
      <c r="B12" s="82"/>
      <c r="C12" s="92"/>
      <c r="D12" s="88" t="s">
        <v>60</v>
      </c>
      <c r="E12" s="51" t="s">
        <v>73</v>
      </c>
      <c r="F12" s="77" t="s">
        <v>74</v>
      </c>
    </row>
    <row r="13" spans="1:7" ht="39.6">
      <c r="B13" s="83"/>
      <c r="C13" s="21"/>
      <c r="D13" s="89"/>
      <c r="E13" s="22"/>
      <c r="F13" s="95" t="s">
        <v>287</v>
      </c>
    </row>
    <row r="14" spans="1:7">
      <c r="B14" s="84"/>
      <c r="C14" s="23"/>
      <c r="D14" s="90"/>
      <c r="E14" s="24"/>
      <c r="F14" s="96" t="s">
        <v>348</v>
      </c>
    </row>
    <row r="15" spans="1:7" ht="22.95" customHeight="1">
      <c r="A15" s="163" t="s">
        <v>387</v>
      </c>
      <c r="B15" s="96" t="s">
        <v>348</v>
      </c>
      <c r="C15" s="97" t="s">
        <v>75</v>
      </c>
      <c r="D15" s="98" t="s">
        <v>76</v>
      </c>
      <c r="E15" s="99"/>
      <c r="F15" s="177">
        <f>SUM(F16:F18)</f>
        <v>2160298</v>
      </c>
    </row>
    <row r="16" spans="1:7" ht="24" customHeight="1">
      <c r="A16" s="163" t="s">
        <v>388</v>
      </c>
      <c r="B16" s="96" t="s">
        <v>349</v>
      </c>
      <c r="C16" s="100" t="s">
        <v>77</v>
      </c>
      <c r="D16" s="101" t="s">
        <v>271</v>
      </c>
      <c r="E16" s="99"/>
      <c r="F16" s="178">
        <v>410737</v>
      </c>
      <c r="G16" s="203"/>
    </row>
    <row r="17" spans="1:7" ht="20.399999999999999" customHeight="1">
      <c r="A17" s="163" t="s">
        <v>389</v>
      </c>
      <c r="B17" s="96" t="s">
        <v>350</v>
      </c>
      <c r="C17" s="102" t="s">
        <v>78</v>
      </c>
      <c r="D17" s="103" t="s">
        <v>272</v>
      </c>
      <c r="E17" s="104"/>
      <c r="F17" s="178">
        <v>1721996</v>
      </c>
      <c r="G17" s="203"/>
    </row>
    <row r="18" spans="1:7">
      <c r="A18" s="163" t="s">
        <v>390</v>
      </c>
      <c r="B18" s="96" t="s">
        <v>351</v>
      </c>
      <c r="C18" s="102" t="s">
        <v>79</v>
      </c>
      <c r="D18" s="103" t="s">
        <v>273</v>
      </c>
      <c r="E18" s="105">
        <v>5</v>
      </c>
      <c r="F18" s="178">
        <v>27565</v>
      </c>
    </row>
    <row r="19" spans="1:7">
      <c r="A19" s="163" t="s">
        <v>391</v>
      </c>
      <c r="B19" s="96" t="s">
        <v>352</v>
      </c>
      <c r="C19" s="106" t="s">
        <v>80</v>
      </c>
      <c r="D19" s="103" t="s">
        <v>81</v>
      </c>
      <c r="E19" s="107"/>
      <c r="F19" s="177">
        <f>SUM(F20:F23)</f>
        <v>30438</v>
      </c>
    </row>
    <row r="20" spans="1:7">
      <c r="A20" s="163" t="s">
        <v>392</v>
      </c>
      <c r="B20" s="96" t="s">
        <v>353</v>
      </c>
      <c r="C20" s="108" t="s">
        <v>82</v>
      </c>
      <c r="D20" s="103" t="s">
        <v>81</v>
      </c>
      <c r="E20" s="107">
        <v>10</v>
      </c>
      <c r="F20" s="178">
        <v>2</v>
      </c>
    </row>
    <row r="21" spans="1:7">
      <c r="A21" s="163" t="s">
        <v>393</v>
      </c>
      <c r="B21" s="96" t="s">
        <v>354</v>
      </c>
      <c r="C21" s="108" t="s">
        <v>83</v>
      </c>
      <c r="D21" s="103" t="s">
        <v>84</v>
      </c>
      <c r="E21" s="107">
        <v>4</v>
      </c>
      <c r="F21" s="178">
        <v>18557</v>
      </c>
    </row>
    <row r="22" spans="1:7">
      <c r="A22" s="163" t="s">
        <v>394</v>
      </c>
      <c r="B22" s="96" t="s">
        <v>355</v>
      </c>
      <c r="C22" s="108" t="s">
        <v>85</v>
      </c>
      <c r="D22" s="103" t="s">
        <v>268</v>
      </c>
      <c r="E22" s="107">
        <v>4</v>
      </c>
      <c r="F22" s="178">
        <v>11879</v>
      </c>
    </row>
    <row r="23" spans="1:7">
      <c r="A23" s="163" t="s">
        <v>395</v>
      </c>
      <c r="B23" s="96" t="s">
        <v>357</v>
      </c>
      <c r="C23" s="108" t="s">
        <v>86</v>
      </c>
      <c r="D23" s="103" t="s">
        <v>269</v>
      </c>
      <c r="E23" s="107">
        <v>4</v>
      </c>
      <c r="F23" s="177">
        <v>0</v>
      </c>
    </row>
    <row r="24" spans="1:7" ht="26.4">
      <c r="A24" s="163" t="s">
        <v>479</v>
      </c>
      <c r="B24" s="96" t="s">
        <v>405</v>
      </c>
      <c r="C24" s="109" t="s">
        <v>4</v>
      </c>
      <c r="D24" s="103" t="s">
        <v>87</v>
      </c>
      <c r="E24" s="110">
        <v>4</v>
      </c>
      <c r="F24" s="177">
        <f>SUM(F25:F27)</f>
        <v>202405</v>
      </c>
    </row>
    <row r="25" spans="1:7">
      <c r="A25" s="163" t="s">
        <v>480</v>
      </c>
      <c r="B25" s="96" t="s">
        <v>406</v>
      </c>
      <c r="C25" s="111" t="s">
        <v>83</v>
      </c>
      <c r="D25" s="103" t="s">
        <v>84</v>
      </c>
      <c r="E25" s="110">
        <v>4</v>
      </c>
      <c r="F25" s="178">
        <v>201048</v>
      </c>
    </row>
    <row r="26" spans="1:7">
      <c r="A26" s="163" t="s">
        <v>481</v>
      </c>
      <c r="B26" s="96" t="s">
        <v>407</v>
      </c>
      <c r="C26" s="111" t="s">
        <v>85</v>
      </c>
      <c r="D26" s="103" t="s">
        <v>268</v>
      </c>
      <c r="E26" s="110">
        <v>4</v>
      </c>
      <c r="F26" s="178">
        <v>1357</v>
      </c>
    </row>
    <row r="27" spans="1:7">
      <c r="A27" s="163" t="s">
        <v>482</v>
      </c>
      <c r="B27" s="96" t="s">
        <v>408</v>
      </c>
      <c r="C27" s="111" t="s">
        <v>86</v>
      </c>
      <c r="D27" s="103" t="s">
        <v>269</v>
      </c>
      <c r="E27" s="110">
        <v>4</v>
      </c>
      <c r="F27" s="177">
        <v>0</v>
      </c>
    </row>
    <row r="28" spans="1:7" ht="26.4">
      <c r="A28" s="163" t="s">
        <v>396</v>
      </c>
      <c r="B28" s="96" t="s">
        <v>358</v>
      </c>
      <c r="C28" s="109" t="s">
        <v>88</v>
      </c>
      <c r="D28" s="103" t="s">
        <v>89</v>
      </c>
      <c r="E28" s="112">
        <v>4</v>
      </c>
      <c r="F28" s="177">
        <f>SUM(F29:F30)</f>
        <v>0</v>
      </c>
    </row>
    <row r="29" spans="1:7">
      <c r="A29" s="163" t="s">
        <v>398</v>
      </c>
      <c r="B29" s="96" t="s">
        <v>360</v>
      </c>
      <c r="C29" s="108" t="s">
        <v>85</v>
      </c>
      <c r="D29" s="103" t="s">
        <v>268</v>
      </c>
      <c r="E29" s="112">
        <v>4</v>
      </c>
      <c r="F29" s="177">
        <v>0</v>
      </c>
    </row>
    <row r="30" spans="1:7">
      <c r="A30" s="163" t="s">
        <v>399</v>
      </c>
      <c r="B30" s="96" t="s">
        <v>361</v>
      </c>
      <c r="C30" s="108" t="s">
        <v>86</v>
      </c>
      <c r="D30" s="103" t="s">
        <v>269</v>
      </c>
      <c r="E30" s="112">
        <v>4</v>
      </c>
      <c r="F30" s="177">
        <v>0</v>
      </c>
    </row>
    <row r="31" spans="1:7" ht="26.4">
      <c r="A31" s="163" t="s">
        <v>496</v>
      </c>
      <c r="B31" s="96" t="s">
        <v>409</v>
      </c>
      <c r="C31" s="109" t="s">
        <v>2</v>
      </c>
      <c r="D31" s="103" t="s">
        <v>90</v>
      </c>
      <c r="E31" s="107">
        <v>4</v>
      </c>
      <c r="F31" s="177">
        <f>SUM(F32:F34)</f>
        <v>779606</v>
      </c>
    </row>
    <row r="32" spans="1:7">
      <c r="A32" s="163" t="s">
        <v>497</v>
      </c>
      <c r="B32" s="96" t="s">
        <v>410</v>
      </c>
      <c r="C32" s="100" t="s">
        <v>83</v>
      </c>
      <c r="D32" s="103" t="s">
        <v>84</v>
      </c>
      <c r="E32" s="107">
        <v>4</v>
      </c>
      <c r="F32" s="178">
        <v>19764</v>
      </c>
    </row>
    <row r="33" spans="1:6">
      <c r="A33" s="163" t="s">
        <v>498</v>
      </c>
      <c r="B33" s="96" t="s">
        <v>411</v>
      </c>
      <c r="C33" s="100" t="s">
        <v>85</v>
      </c>
      <c r="D33" s="103" t="s">
        <v>268</v>
      </c>
      <c r="E33" s="107">
        <v>4</v>
      </c>
      <c r="F33" s="178">
        <v>759842</v>
      </c>
    </row>
    <row r="34" spans="1:6">
      <c r="A34" s="163" t="s">
        <v>499</v>
      </c>
      <c r="B34" s="96" t="s">
        <v>412</v>
      </c>
      <c r="C34" s="100" t="s">
        <v>86</v>
      </c>
      <c r="D34" s="103" t="s">
        <v>269</v>
      </c>
      <c r="E34" s="107">
        <v>4</v>
      </c>
      <c r="F34" s="177">
        <v>0</v>
      </c>
    </row>
    <row r="35" spans="1:6" ht="26.4">
      <c r="A35" s="163" t="s">
        <v>500</v>
      </c>
      <c r="B35" s="96" t="s">
        <v>413</v>
      </c>
      <c r="C35" s="109" t="s">
        <v>5</v>
      </c>
      <c r="D35" s="103" t="s">
        <v>91</v>
      </c>
      <c r="E35" s="107">
        <v>4</v>
      </c>
      <c r="F35" s="177">
        <f>SUM(F36:F38)</f>
        <v>5358114</v>
      </c>
    </row>
    <row r="36" spans="1:6">
      <c r="A36" s="163" t="s">
        <v>501</v>
      </c>
      <c r="B36" s="96" t="s">
        <v>414</v>
      </c>
      <c r="C36" s="100" t="s">
        <v>85</v>
      </c>
      <c r="D36" s="103" t="s">
        <v>268</v>
      </c>
      <c r="E36" s="107">
        <v>4</v>
      </c>
      <c r="F36" s="178">
        <v>1841461</v>
      </c>
    </row>
    <row r="37" spans="1:6">
      <c r="A37" s="163" t="s">
        <v>502</v>
      </c>
      <c r="B37" s="96" t="s">
        <v>415</v>
      </c>
      <c r="C37" s="100" t="s">
        <v>86</v>
      </c>
      <c r="D37" s="103" t="s">
        <v>269</v>
      </c>
      <c r="E37" s="107">
        <v>4</v>
      </c>
      <c r="F37" s="178">
        <v>3516653</v>
      </c>
    </row>
    <row r="38" spans="1:6" ht="26.4">
      <c r="A38" s="163" t="s">
        <v>514</v>
      </c>
      <c r="B38" s="96" t="s">
        <v>372</v>
      </c>
      <c r="C38" s="109" t="s">
        <v>92</v>
      </c>
      <c r="D38" s="103" t="s">
        <v>270</v>
      </c>
      <c r="E38" s="107">
        <v>11</v>
      </c>
      <c r="F38" s="177">
        <v>0</v>
      </c>
    </row>
    <row r="39" spans="1:6" ht="26.4">
      <c r="A39" s="163" t="s">
        <v>515</v>
      </c>
      <c r="B39" s="96" t="s">
        <v>373</v>
      </c>
      <c r="C39" s="106" t="s">
        <v>93</v>
      </c>
      <c r="D39" s="103" t="s">
        <v>94</v>
      </c>
      <c r="E39" s="107"/>
      <c r="F39" s="177">
        <v>0</v>
      </c>
    </row>
    <row r="40" spans="1:6" ht="39.6">
      <c r="A40" s="163" t="s">
        <v>512</v>
      </c>
      <c r="B40" s="96" t="s">
        <v>374</v>
      </c>
      <c r="C40" s="106" t="s">
        <v>288</v>
      </c>
      <c r="D40" s="103" t="s">
        <v>289</v>
      </c>
      <c r="E40" s="107">
        <v>40</v>
      </c>
      <c r="F40" s="177">
        <v>49416</v>
      </c>
    </row>
    <row r="41" spans="1:6">
      <c r="A41" s="163" t="s">
        <v>509</v>
      </c>
      <c r="B41" s="96" t="s">
        <v>375</v>
      </c>
      <c r="C41" s="109" t="s">
        <v>95</v>
      </c>
      <c r="D41" s="113"/>
      <c r="E41" s="107"/>
      <c r="F41" s="177">
        <f>SUM(F42:F43)</f>
        <v>188218</v>
      </c>
    </row>
    <row r="42" spans="1:6" ht="39.6">
      <c r="A42" s="163" t="s">
        <v>510</v>
      </c>
      <c r="B42" s="96" t="s">
        <v>376</v>
      </c>
      <c r="C42" s="100" t="s">
        <v>96</v>
      </c>
      <c r="D42" s="103" t="s">
        <v>384</v>
      </c>
      <c r="E42" s="107" t="s">
        <v>97</v>
      </c>
      <c r="F42" s="179">
        <v>139963</v>
      </c>
    </row>
    <row r="43" spans="1:6" ht="39.6">
      <c r="A43" s="163" t="s">
        <v>511</v>
      </c>
      <c r="B43" s="96" t="s">
        <v>377</v>
      </c>
      <c r="C43" s="100" t="s">
        <v>98</v>
      </c>
      <c r="D43" s="103" t="s">
        <v>385</v>
      </c>
      <c r="E43" s="107" t="s">
        <v>97</v>
      </c>
      <c r="F43" s="179">
        <v>48255</v>
      </c>
    </row>
    <row r="44" spans="1:6" ht="26.4">
      <c r="A44" s="163" t="s">
        <v>516</v>
      </c>
      <c r="B44" s="96" t="s">
        <v>378</v>
      </c>
      <c r="C44" s="109" t="s">
        <v>99</v>
      </c>
      <c r="D44" s="103" t="s">
        <v>100</v>
      </c>
      <c r="E44" s="107"/>
      <c r="F44" s="177">
        <f>SUM(F45:F46)</f>
        <v>2236</v>
      </c>
    </row>
    <row r="45" spans="1:6" ht="46.5" customHeight="1">
      <c r="A45" s="163" t="s">
        <v>517</v>
      </c>
      <c r="B45" s="96" t="s">
        <v>379</v>
      </c>
      <c r="C45" s="100" t="s">
        <v>62</v>
      </c>
      <c r="D45" s="103" t="s">
        <v>101</v>
      </c>
      <c r="E45" s="114"/>
      <c r="F45" s="178">
        <v>0</v>
      </c>
    </row>
    <row r="46" spans="1:6" ht="26.4">
      <c r="A46" s="163" t="s">
        <v>518</v>
      </c>
      <c r="B46" s="96" t="s">
        <v>380</v>
      </c>
      <c r="C46" s="100" t="s">
        <v>102</v>
      </c>
      <c r="D46" s="103" t="s">
        <v>386</v>
      </c>
      <c r="E46" s="107" t="s">
        <v>97</v>
      </c>
      <c r="F46" s="178">
        <v>2236</v>
      </c>
    </row>
    <row r="47" spans="1:6">
      <c r="A47" s="163" t="s">
        <v>519</v>
      </c>
      <c r="B47" s="96" t="s">
        <v>381</v>
      </c>
      <c r="C47" s="109" t="s">
        <v>103</v>
      </c>
      <c r="D47" s="103" t="s">
        <v>104</v>
      </c>
      <c r="E47" s="107"/>
      <c r="F47" s="177">
        <f>SUM(F48:F49)</f>
        <v>4289</v>
      </c>
    </row>
    <row r="48" spans="1:6" ht="26.4">
      <c r="A48" s="163" t="s">
        <v>520</v>
      </c>
      <c r="B48" s="96" t="s">
        <v>382</v>
      </c>
      <c r="C48" s="100" t="s">
        <v>105</v>
      </c>
      <c r="D48" s="103" t="s">
        <v>106</v>
      </c>
      <c r="E48" s="107"/>
      <c r="F48" s="178">
        <v>6</v>
      </c>
    </row>
    <row r="49" spans="1:6" ht="39.6">
      <c r="A49" s="163" t="s">
        <v>521</v>
      </c>
      <c r="B49" s="96" t="s">
        <v>416</v>
      </c>
      <c r="C49" s="100" t="s">
        <v>107</v>
      </c>
      <c r="D49" s="103" t="s">
        <v>108</v>
      </c>
      <c r="E49" s="107"/>
      <c r="F49" s="178">
        <v>4283</v>
      </c>
    </row>
    <row r="50" spans="1:6">
      <c r="A50" s="163" t="s">
        <v>522</v>
      </c>
      <c r="B50" s="96" t="s">
        <v>417</v>
      </c>
      <c r="C50" s="109" t="s">
        <v>109</v>
      </c>
      <c r="D50" s="103" t="s">
        <v>34</v>
      </c>
      <c r="E50" s="107"/>
      <c r="F50" s="177">
        <v>20405</v>
      </c>
    </row>
    <row r="51" spans="1:6" ht="39.6">
      <c r="A51" s="163" t="s">
        <v>524</v>
      </c>
      <c r="B51" s="96" t="s">
        <v>418</v>
      </c>
      <c r="C51" s="115" t="s">
        <v>110</v>
      </c>
      <c r="D51" s="103" t="s">
        <v>35</v>
      </c>
      <c r="E51" s="107"/>
      <c r="F51" s="177">
        <v>26774</v>
      </c>
    </row>
    <row r="52" spans="1:6">
      <c r="A52" s="163" t="s">
        <v>525</v>
      </c>
      <c r="B52" s="96" t="s">
        <v>419</v>
      </c>
      <c r="C52" s="116" t="s">
        <v>111</v>
      </c>
      <c r="D52" s="117" t="s">
        <v>112</v>
      </c>
      <c r="E52" s="118"/>
      <c r="F52" s="180">
        <f>F15+F19+F24+F31+F35+F40+F41+F44+F47+F50+F51+F28</f>
        <v>8822199</v>
      </c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showGridLines="0" view="pageBreakPreview" topLeftCell="A4" zoomScale="80" zoomScaleNormal="100" zoomScaleSheetLayoutView="80" workbookViewId="0">
      <selection activeCell="C42" sqref="C42"/>
    </sheetView>
  </sheetViews>
  <sheetFormatPr defaultColWidth="9.109375" defaultRowHeight="13.2"/>
  <cols>
    <col min="1" max="1" width="2.6640625" style="163" customWidth="1"/>
    <col min="2" max="2" width="12.33203125" style="5" customWidth="1"/>
    <col min="3" max="3" width="78" style="1" customWidth="1"/>
    <col min="4" max="4" width="22.88671875" style="1" customWidth="1"/>
    <col min="5" max="5" width="13.6640625" style="18" customWidth="1"/>
    <col min="6" max="6" width="19.6640625" style="1" customWidth="1"/>
    <col min="7" max="16384" width="9.109375" style="1"/>
  </cols>
  <sheetData>
    <row r="1" spans="1:6" s="164" customFormat="1" ht="11.4">
      <c r="A1" s="163" t="s">
        <v>275</v>
      </c>
      <c r="B1" s="173" t="s">
        <v>472</v>
      </c>
      <c r="C1" s="174"/>
      <c r="D1" s="174"/>
      <c r="E1" s="171"/>
    </row>
    <row r="2" spans="1:6" s="64" customFormat="1" ht="11.4">
      <c r="A2" s="163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  <c r="E2" s="72"/>
    </row>
    <row r="3" spans="1:6" s="64" customFormat="1" ht="22.8">
      <c r="A3" s="163"/>
      <c r="B3" s="75" t="s">
        <v>64</v>
      </c>
      <c r="C3" s="58">
        <f>Index!C3</f>
        <v>45565</v>
      </c>
      <c r="D3" s="59"/>
      <c r="E3" s="72"/>
    </row>
    <row r="4" spans="1:6" s="64" customFormat="1" ht="22.8">
      <c r="A4" s="163"/>
      <c r="B4" s="75" t="s">
        <v>65</v>
      </c>
      <c r="C4" s="60" t="str">
        <f>Index!C4</f>
        <v>индивидуална</v>
      </c>
      <c r="D4" s="59"/>
      <c r="E4" s="72"/>
    </row>
    <row r="5" spans="1:6" s="64" customFormat="1" ht="22.8">
      <c r="A5" s="163"/>
      <c r="B5" s="76" t="s">
        <v>66</v>
      </c>
      <c r="C5" s="62" t="s">
        <v>67</v>
      </c>
      <c r="D5" s="65" t="s">
        <v>68</v>
      </c>
      <c r="E5" s="66" t="s">
        <v>69</v>
      </c>
      <c r="F5" s="67" t="s">
        <v>70</v>
      </c>
    </row>
    <row r="6" spans="1:6" ht="32.25" customHeight="1">
      <c r="B6" s="210" t="s">
        <v>312</v>
      </c>
      <c r="C6" s="211"/>
      <c r="D6" s="19"/>
    </row>
    <row r="7" spans="1:6" s="165" customFormat="1" ht="10.199999999999999">
      <c r="A7" s="163">
        <v>6</v>
      </c>
      <c r="B7" s="170"/>
      <c r="E7" s="171"/>
      <c r="F7" s="165" t="s">
        <v>473</v>
      </c>
    </row>
    <row r="8" spans="1:6">
      <c r="B8" s="219" t="s">
        <v>113</v>
      </c>
      <c r="C8" s="211"/>
    </row>
    <row r="9" spans="1:6">
      <c r="B9" s="85"/>
      <c r="C9" s="80"/>
    </row>
    <row r="10" spans="1:6">
      <c r="B10" s="85"/>
      <c r="C10" s="80"/>
    </row>
    <row r="11" spans="1:6">
      <c r="C11" s="85"/>
    </row>
    <row r="12" spans="1:6" ht="26.4">
      <c r="B12" s="216"/>
      <c r="C12" s="213"/>
      <c r="D12" s="88" t="s">
        <v>60</v>
      </c>
      <c r="E12" s="51" t="s">
        <v>73</v>
      </c>
      <c r="F12" s="94" t="s">
        <v>74</v>
      </c>
    </row>
    <row r="13" spans="1:6" ht="26.4">
      <c r="B13" s="217"/>
      <c r="C13" s="214"/>
      <c r="D13" s="89"/>
      <c r="E13" s="30"/>
      <c r="F13" s="95" t="s">
        <v>287</v>
      </c>
    </row>
    <row r="14" spans="1:6" ht="13.2" customHeight="1">
      <c r="B14" s="218"/>
      <c r="C14" s="215"/>
      <c r="D14" s="90"/>
      <c r="E14" s="29"/>
      <c r="F14" s="96" t="s">
        <v>348</v>
      </c>
    </row>
    <row r="15" spans="1:6" ht="52.8">
      <c r="A15" s="163" t="s">
        <v>387</v>
      </c>
      <c r="B15" s="96" t="s">
        <v>348</v>
      </c>
      <c r="C15" s="127" t="s">
        <v>61</v>
      </c>
      <c r="D15" s="101" t="s">
        <v>114</v>
      </c>
      <c r="E15" s="99">
        <v>8</v>
      </c>
      <c r="F15" s="177">
        <f>SUM(F16:F20)</f>
        <v>616</v>
      </c>
    </row>
    <row r="16" spans="1:6" ht="52.8">
      <c r="A16" s="163" t="s">
        <v>388</v>
      </c>
      <c r="B16" s="96" t="s">
        <v>349</v>
      </c>
      <c r="C16" s="108" t="s">
        <v>82</v>
      </c>
      <c r="D16" s="103" t="s">
        <v>115</v>
      </c>
      <c r="E16" s="107">
        <v>10</v>
      </c>
      <c r="F16" s="181">
        <v>616</v>
      </c>
    </row>
    <row r="17" spans="1:6" ht="26.4">
      <c r="A17" s="163" t="s">
        <v>389</v>
      </c>
      <c r="B17" s="96" t="s">
        <v>350</v>
      </c>
      <c r="C17" s="108" t="s">
        <v>116</v>
      </c>
      <c r="D17" s="103" t="s">
        <v>117</v>
      </c>
      <c r="E17" s="107">
        <v>8</v>
      </c>
      <c r="F17" s="181">
        <v>0</v>
      </c>
    </row>
    <row r="18" spans="1:6" ht="66">
      <c r="A18" s="163" t="s">
        <v>390</v>
      </c>
      <c r="B18" s="96" t="s">
        <v>351</v>
      </c>
      <c r="C18" s="108" t="s">
        <v>118</v>
      </c>
      <c r="D18" s="103" t="s">
        <v>24</v>
      </c>
      <c r="E18" s="107">
        <v>8</v>
      </c>
      <c r="F18" s="181">
        <v>0</v>
      </c>
    </row>
    <row r="19" spans="1:6" ht="26.4">
      <c r="A19" s="163" t="s">
        <v>391</v>
      </c>
      <c r="B19" s="96" t="s">
        <v>352</v>
      </c>
      <c r="C19" s="108" t="s">
        <v>119</v>
      </c>
      <c r="D19" s="103" t="s">
        <v>25</v>
      </c>
      <c r="E19" s="107">
        <v>8</v>
      </c>
      <c r="F19" s="181">
        <v>0</v>
      </c>
    </row>
    <row r="20" spans="1:6" ht="26.4">
      <c r="A20" s="163" t="s">
        <v>392</v>
      </c>
      <c r="B20" s="96" t="s">
        <v>353</v>
      </c>
      <c r="C20" s="108" t="s">
        <v>120</v>
      </c>
      <c r="D20" s="103" t="s">
        <v>26</v>
      </c>
      <c r="E20" s="107">
        <v>8</v>
      </c>
      <c r="F20" s="181">
        <v>0</v>
      </c>
    </row>
    <row r="21" spans="1:6" ht="39.6">
      <c r="A21" s="163" t="s">
        <v>393</v>
      </c>
      <c r="B21" s="96" t="s">
        <v>354</v>
      </c>
      <c r="C21" s="106" t="s">
        <v>121</v>
      </c>
      <c r="D21" s="103" t="s">
        <v>122</v>
      </c>
      <c r="E21" s="107">
        <v>8</v>
      </c>
      <c r="F21" s="181">
        <f>SUM(F22:F24)</f>
        <v>0</v>
      </c>
    </row>
    <row r="22" spans="1:6" ht="66">
      <c r="A22" s="163" t="s">
        <v>394</v>
      </c>
      <c r="B22" s="96" t="s">
        <v>355</v>
      </c>
      <c r="C22" s="108" t="s">
        <v>118</v>
      </c>
      <c r="D22" s="103" t="s">
        <v>24</v>
      </c>
      <c r="E22" s="107">
        <v>8</v>
      </c>
      <c r="F22" s="181">
        <v>0</v>
      </c>
    </row>
    <row r="23" spans="1:6" ht="26.4">
      <c r="A23" s="163" t="s">
        <v>395</v>
      </c>
      <c r="B23" s="96" t="s">
        <v>357</v>
      </c>
      <c r="C23" s="108" t="s">
        <v>119</v>
      </c>
      <c r="D23" s="103" t="s">
        <v>25</v>
      </c>
      <c r="E23" s="107">
        <v>8</v>
      </c>
      <c r="F23" s="181">
        <v>0</v>
      </c>
    </row>
    <row r="24" spans="1:6" ht="26.4">
      <c r="A24" s="163" t="s">
        <v>396</v>
      </c>
      <c r="B24" s="96" t="s">
        <v>358</v>
      </c>
      <c r="C24" s="108" t="s">
        <v>120</v>
      </c>
      <c r="D24" s="103" t="s">
        <v>26</v>
      </c>
      <c r="E24" s="107">
        <v>8</v>
      </c>
      <c r="F24" s="181">
        <v>0</v>
      </c>
    </row>
    <row r="25" spans="1:6" ht="39.6">
      <c r="A25" s="163" t="s">
        <v>397</v>
      </c>
      <c r="B25" s="96" t="s">
        <v>359</v>
      </c>
      <c r="C25" s="106" t="s">
        <v>290</v>
      </c>
      <c r="D25" s="103" t="s">
        <v>123</v>
      </c>
      <c r="E25" s="107">
        <v>8</v>
      </c>
      <c r="F25" s="182">
        <f>SUM(F26:F28)</f>
        <v>7955549</v>
      </c>
    </row>
    <row r="26" spans="1:6" ht="66">
      <c r="A26" s="163" t="s">
        <v>398</v>
      </c>
      <c r="B26" s="96" t="s">
        <v>360</v>
      </c>
      <c r="C26" s="108" t="s">
        <v>118</v>
      </c>
      <c r="D26" s="103" t="s">
        <v>24</v>
      </c>
      <c r="E26" s="107">
        <v>8</v>
      </c>
      <c r="F26" s="181">
        <v>7895215</v>
      </c>
    </row>
    <row r="27" spans="1:6" ht="26.4">
      <c r="A27" s="163" t="s">
        <v>399</v>
      </c>
      <c r="B27" s="96" t="s">
        <v>361</v>
      </c>
      <c r="C27" s="108" t="s">
        <v>119</v>
      </c>
      <c r="D27" s="103" t="s">
        <v>25</v>
      </c>
      <c r="E27" s="107">
        <v>8</v>
      </c>
      <c r="F27" s="181">
        <v>26147</v>
      </c>
    </row>
    <row r="28" spans="1:6" ht="26.4">
      <c r="A28" s="163" t="s">
        <v>400</v>
      </c>
      <c r="B28" s="96" t="s">
        <v>362</v>
      </c>
      <c r="C28" s="108" t="s">
        <v>120</v>
      </c>
      <c r="D28" s="103" t="s">
        <v>26</v>
      </c>
      <c r="E28" s="107">
        <v>8</v>
      </c>
      <c r="F28" s="181">
        <v>34187</v>
      </c>
    </row>
    <row r="29" spans="1:6" ht="29.25" customHeight="1">
      <c r="A29" s="163" t="s">
        <v>401</v>
      </c>
      <c r="B29" s="96" t="s">
        <v>363</v>
      </c>
      <c r="C29" s="106" t="s">
        <v>92</v>
      </c>
      <c r="D29" s="103" t="s">
        <v>27</v>
      </c>
      <c r="E29" s="112">
        <v>11</v>
      </c>
      <c r="F29" s="181">
        <v>0</v>
      </c>
    </row>
    <row r="30" spans="1:6" ht="39.6">
      <c r="A30" s="163" t="s">
        <v>483</v>
      </c>
      <c r="B30" s="96" t="s">
        <v>364</v>
      </c>
      <c r="C30" s="106" t="s">
        <v>93</v>
      </c>
      <c r="D30" s="103" t="s">
        <v>124</v>
      </c>
      <c r="E30" s="112"/>
      <c r="F30" s="181">
        <v>0</v>
      </c>
    </row>
    <row r="31" spans="1:6" ht="39.6">
      <c r="A31" s="163" t="s">
        <v>484</v>
      </c>
      <c r="B31" s="96" t="s">
        <v>365</v>
      </c>
      <c r="C31" s="130" t="s">
        <v>125</v>
      </c>
      <c r="D31" s="103" t="s">
        <v>126</v>
      </c>
      <c r="E31" s="107">
        <v>43</v>
      </c>
      <c r="F31" s="181">
        <f>SUM(F32:F37)</f>
        <v>2243</v>
      </c>
    </row>
    <row r="32" spans="1:6" ht="66">
      <c r="A32" s="163" t="s">
        <v>485</v>
      </c>
      <c r="B32" s="96" t="s">
        <v>366</v>
      </c>
      <c r="C32" s="100" t="s">
        <v>127</v>
      </c>
      <c r="D32" s="103" t="s">
        <v>28</v>
      </c>
      <c r="E32" s="107">
        <v>43</v>
      </c>
      <c r="F32" s="181">
        <v>1917</v>
      </c>
    </row>
    <row r="33" spans="1:6" ht="66">
      <c r="A33" s="163" t="s">
        <v>486</v>
      </c>
      <c r="B33" s="96" t="s">
        <v>367</v>
      </c>
      <c r="C33" s="100" t="s">
        <v>128</v>
      </c>
      <c r="D33" s="103" t="s">
        <v>29</v>
      </c>
      <c r="E33" s="107">
        <v>43</v>
      </c>
      <c r="F33" s="181">
        <v>0</v>
      </c>
    </row>
    <row r="34" spans="1:6" ht="26.4">
      <c r="A34" s="163" t="s">
        <v>503</v>
      </c>
      <c r="B34" s="96" t="s">
        <v>368</v>
      </c>
      <c r="C34" s="100" t="s">
        <v>129</v>
      </c>
      <c r="D34" s="103" t="s">
        <v>566</v>
      </c>
      <c r="E34" s="107">
        <v>43</v>
      </c>
      <c r="F34" s="181">
        <v>0</v>
      </c>
    </row>
    <row r="35" spans="1:6" ht="26.4">
      <c r="A35" s="163" t="s">
        <v>504</v>
      </c>
      <c r="B35" s="96" t="s">
        <v>369</v>
      </c>
      <c r="C35" s="100" t="s">
        <v>130</v>
      </c>
      <c r="D35" s="103" t="s">
        <v>131</v>
      </c>
      <c r="E35" s="107">
        <v>43</v>
      </c>
      <c r="F35" s="181">
        <v>0</v>
      </c>
    </row>
    <row r="36" spans="1:6" ht="66">
      <c r="A36" s="163" t="s">
        <v>505</v>
      </c>
      <c r="B36" s="96" t="s">
        <v>370</v>
      </c>
      <c r="C36" s="100" t="s">
        <v>132</v>
      </c>
      <c r="D36" s="103" t="s">
        <v>30</v>
      </c>
      <c r="E36" s="107" t="s">
        <v>133</v>
      </c>
      <c r="F36" s="181">
        <v>326</v>
      </c>
    </row>
    <row r="37" spans="1:6" ht="26.4">
      <c r="A37" s="163" t="s">
        <v>506</v>
      </c>
      <c r="B37" s="96" t="s">
        <v>371</v>
      </c>
      <c r="C37" s="100" t="s">
        <v>134</v>
      </c>
      <c r="D37" s="103" t="s">
        <v>135</v>
      </c>
      <c r="E37" s="107">
        <v>43</v>
      </c>
      <c r="F37" s="181">
        <v>0</v>
      </c>
    </row>
    <row r="38" spans="1:6" ht="26.4">
      <c r="A38" s="163" t="s">
        <v>514</v>
      </c>
      <c r="B38" s="96" t="s">
        <v>372</v>
      </c>
      <c r="C38" s="130" t="s">
        <v>136</v>
      </c>
      <c r="D38" s="103" t="s">
        <v>104</v>
      </c>
      <c r="E38" s="107"/>
      <c r="F38" s="182">
        <f>F39+F40</f>
        <v>12391</v>
      </c>
    </row>
    <row r="39" spans="1:6" ht="39.6">
      <c r="A39" s="163" t="s">
        <v>515</v>
      </c>
      <c r="B39" s="96" t="s">
        <v>373</v>
      </c>
      <c r="C39" s="129" t="s">
        <v>137</v>
      </c>
      <c r="D39" s="103" t="s">
        <v>106</v>
      </c>
      <c r="E39" s="107"/>
      <c r="F39" s="181">
        <v>4618</v>
      </c>
    </row>
    <row r="40" spans="1:6" ht="66">
      <c r="A40" s="163" t="s">
        <v>512</v>
      </c>
      <c r="B40" s="96" t="s">
        <v>374</v>
      </c>
      <c r="C40" s="161" t="s">
        <v>138</v>
      </c>
      <c r="D40" s="103" t="s">
        <v>139</v>
      </c>
      <c r="E40" s="107"/>
      <c r="F40" s="181">
        <v>7773</v>
      </c>
    </row>
    <row r="41" spans="1:6" ht="66">
      <c r="A41" s="163" t="s">
        <v>509</v>
      </c>
      <c r="B41" s="96" t="s">
        <v>375</v>
      </c>
      <c r="C41" s="106" t="s">
        <v>291</v>
      </c>
      <c r="D41" s="103" t="s">
        <v>31</v>
      </c>
      <c r="E41" s="107"/>
      <c r="F41" s="182">
        <v>0</v>
      </c>
    </row>
    <row r="42" spans="1:6" ht="26.4">
      <c r="A42" s="163" t="s">
        <v>510</v>
      </c>
      <c r="B42" s="96" t="s">
        <v>376</v>
      </c>
      <c r="C42" s="115" t="s">
        <v>140</v>
      </c>
      <c r="D42" s="103" t="s">
        <v>32</v>
      </c>
      <c r="E42" s="110"/>
      <c r="F42" s="182">
        <v>13102</v>
      </c>
    </row>
    <row r="43" spans="1:6" ht="66">
      <c r="A43" s="163" t="s">
        <v>511</v>
      </c>
      <c r="B43" s="96" t="s">
        <v>377</v>
      </c>
      <c r="C43" s="162" t="s">
        <v>141</v>
      </c>
      <c r="D43" s="131" t="s">
        <v>33</v>
      </c>
      <c r="E43" s="110"/>
      <c r="F43" s="181">
        <v>0</v>
      </c>
    </row>
    <row r="44" spans="1:6" ht="26.4">
      <c r="A44" s="163" t="s">
        <v>516</v>
      </c>
      <c r="B44" s="96" t="s">
        <v>378</v>
      </c>
      <c r="C44" s="135" t="s">
        <v>142</v>
      </c>
      <c r="D44" s="117" t="s">
        <v>143</v>
      </c>
      <c r="E44" s="118"/>
      <c r="F44" s="180">
        <f>F15+F25+F38+F42+F31</f>
        <v>7983901</v>
      </c>
    </row>
    <row r="45" spans="1:6">
      <c r="B45" s="20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F55"/>
  <sheetViews>
    <sheetView showGridLines="0" view="pageBreakPreview" topLeftCell="A37" zoomScale="80" zoomScaleNormal="100" zoomScaleSheetLayoutView="80" workbookViewId="0">
      <selection activeCell="C42" sqref="C42"/>
    </sheetView>
  </sheetViews>
  <sheetFormatPr defaultColWidth="9.109375" defaultRowHeight="13.2"/>
  <cols>
    <col min="1" max="1" width="2.6640625" style="163" customWidth="1"/>
    <col min="2" max="2" width="12.33203125" style="5" customWidth="1"/>
    <col min="3" max="3" width="70.33203125" style="87" customWidth="1"/>
    <col min="4" max="4" width="40.44140625" style="1" customWidth="1"/>
    <col min="5" max="5" width="12.88671875" style="1" customWidth="1"/>
    <col min="6" max="6" width="17.109375" style="1" customWidth="1"/>
    <col min="7" max="16384" width="9.109375" style="1"/>
  </cols>
  <sheetData>
    <row r="1" spans="1:6" s="164" customFormat="1" ht="11.4">
      <c r="A1" s="163" t="s">
        <v>276</v>
      </c>
      <c r="B1" s="173" t="s">
        <v>472</v>
      </c>
      <c r="C1" s="174"/>
      <c r="D1" s="174"/>
    </row>
    <row r="2" spans="1:6" s="64" customFormat="1" ht="11.4">
      <c r="A2" s="163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</row>
    <row r="3" spans="1:6" s="64" customFormat="1" ht="22.8">
      <c r="A3" s="163"/>
      <c r="B3" s="75" t="s">
        <v>64</v>
      </c>
      <c r="C3" s="58">
        <f>Index!C3</f>
        <v>45565</v>
      </c>
      <c r="D3" s="59"/>
    </row>
    <row r="4" spans="1:6" s="64" customFormat="1" ht="22.8">
      <c r="A4" s="163"/>
      <c r="B4" s="75" t="s">
        <v>65</v>
      </c>
      <c r="C4" s="60" t="str">
        <f>Index!C4</f>
        <v>индивидуална</v>
      </c>
      <c r="D4" s="59"/>
    </row>
    <row r="5" spans="1:6" s="64" customFormat="1" ht="22.8">
      <c r="A5" s="163"/>
      <c r="B5" s="76" t="s">
        <v>66</v>
      </c>
      <c r="C5" s="62" t="s">
        <v>67</v>
      </c>
      <c r="D5" s="65" t="s">
        <v>68</v>
      </c>
      <c r="E5" s="66" t="s">
        <v>69</v>
      </c>
      <c r="F5" s="67" t="s">
        <v>70</v>
      </c>
    </row>
    <row r="6" spans="1:6" ht="32.25" customHeight="1">
      <c r="B6" s="220" t="s">
        <v>312</v>
      </c>
      <c r="C6" s="221"/>
    </row>
    <row r="7" spans="1:6" s="165" customFormat="1" ht="10.199999999999999">
      <c r="A7" s="163">
        <v>6</v>
      </c>
      <c r="B7" s="167"/>
      <c r="C7" s="168"/>
      <c r="D7" s="169"/>
      <c r="E7" s="169"/>
      <c r="F7" s="165" t="s">
        <v>473</v>
      </c>
    </row>
    <row r="8" spans="1:6">
      <c r="B8" s="222" t="s">
        <v>144</v>
      </c>
      <c r="C8" s="223"/>
      <c r="D8" s="2"/>
      <c r="E8" s="2"/>
    </row>
    <row r="9" spans="1:6">
      <c r="B9" s="86"/>
      <c r="D9" s="2"/>
      <c r="E9" s="2"/>
    </row>
    <row r="10" spans="1:6">
      <c r="B10" s="86"/>
      <c r="D10" s="2"/>
      <c r="E10" s="2"/>
    </row>
    <row r="11" spans="1:6">
      <c r="C11" s="28"/>
      <c r="D11" s="14"/>
      <c r="E11" s="2"/>
    </row>
    <row r="12" spans="1:6" ht="55.5" customHeight="1">
      <c r="B12" s="15"/>
      <c r="C12" s="93"/>
      <c r="D12" s="88" t="s">
        <v>60</v>
      </c>
      <c r="E12" s="51" t="s">
        <v>73</v>
      </c>
      <c r="F12" s="94" t="s">
        <v>74</v>
      </c>
    </row>
    <row r="13" spans="1:6" ht="17.399999999999999" customHeight="1">
      <c r="B13" s="16"/>
      <c r="C13" s="26"/>
      <c r="D13" s="90"/>
      <c r="E13" s="29"/>
      <c r="F13" s="96" t="s">
        <v>348</v>
      </c>
    </row>
    <row r="14" spans="1:6" ht="26.4">
      <c r="A14" s="163" t="s">
        <v>387</v>
      </c>
      <c r="B14" s="96" t="s">
        <v>348</v>
      </c>
      <c r="C14" s="132" t="s">
        <v>145</v>
      </c>
      <c r="D14" s="154" t="s">
        <v>146</v>
      </c>
      <c r="E14" s="155">
        <v>46</v>
      </c>
      <c r="F14" s="177">
        <f>F15+F16</f>
        <v>127130</v>
      </c>
    </row>
    <row r="15" spans="1:6">
      <c r="A15" s="163" t="s">
        <v>388</v>
      </c>
      <c r="B15" s="96" t="s">
        <v>349</v>
      </c>
      <c r="C15" s="100" t="s">
        <v>147</v>
      </c>
      <c r="D15" s="103" t="s">
        <v>148</v>
      </c>
      <c r="E15" s="99"/>
      <c r="F15" s="177">
        <v>127130</v>
      </c>
    </row>
    <row r="16" spans="1:6">
      <c r="A16" s="163" t="s">
        <v>389</v>
      </c>
      <c r="B16" s="96" t="s">
        <v>350</v>
      </c>
      <c r="C16" s="100" t="s">
        <v>149</v>
      </c>
      <c r="D16" s="103" t="s">
        <v>8</v>
      </c>
      <c r="E16" s="107"/>
      <c r="F16" s="177">
        <v>0</v>
      </c>
    </row>
    <row r="17" spans="1:6" ht="26.4">
      <c r="A17" s="163" t="s">
        <v>390</v>
      </c>
      <c r="B17" s="96" t="s">
        <v>351</v>
      </c>
      <c r="C17" s="130" t="s">
        <v>150</v>
      </c>
      <c r="D17" s="103" t="s">
        <v>151</v>
      </c>
      <c r="E17" s="107">
        <v>46</v>
      </c>
      <c r="F17" s="177">
        <v>110470</v>
      </c>
    </row>
    <row r="18" spans="1:6">
      <c r="A18" s="163" t="s">
        <v>391</v>
      </c>
      <c r="B18" s="96" t="s">
        <v>352</v>
      </c>
      <c r="C18" s="130" t="s">
        <v>313</v>
      </c>
      <c r="D18" s="103" t="s">
        <v>9</v>
      </c>
      <c r="E18" s="112">
        <v>46</v>
      </c>
      <c r="F18" s="177">
        <f>F19+F20</f>
        <v>0</v>
      </c>
    </row>
    <row r="19" spans="1:6" ht="26.4">
      <c r="A19" s="163" t="s">
        <v>392</v>
      </c>
      <c r="B19" s="96" t="s">
        <v>353</v>
      </c>
      <c r="C19" s="108" t="s">
        <v>152</v>
      </c>
      <c r="D19" s="103" t="s">
        <v>10</v>
      </c>
      <c r="E19" s="112"/>
      <c r="F19" s="177">
        <v>0</v>
      </c>
    </row>
    <row r="20" spans="1:6" ht="24.75" customHeight="1">
      <c r="A20" s="163" t="s">
        <v>393</v>
      </c>
      <c r="B20" s="96" t="s">
        <v>354</v>
      </c>
      <c r="C20" s="108" t="s">
        <v>153</v>
      </c>
      <c r="D20" s="103" t="s">
        <v>11</v>
      </c>
      <c r="E20" s="112"/>
      <c r="F20" s="177">
        <v>0</v>
      </c>
    </row>
    <row r="21" spans="1:6" ht="26.4">
      <c r="A21" s="163" t="s">
        <v>394</v>
      </c>
      <c r="B21" s="96" t="s">
        <v>355</v>
      </c>
      <c r="C21" s="106" t="s">
        <v>154</v>
      </c>
      <c r="D21" s="103" t="s">
        <v>12</v>
      </c>
      <c r="E21" s="112"/>
      <c r="F21" s="177">
        <v>0</v>
      </c>
    </row>
    <row r="22" spans="1:6">
      <c r="A22" s="163" t="s">
        <v>395</v>
      </c>
      <c r="B22" s="96" t="s">
        <v>357</v>
      </c>
      <c r="C22" s="130" t="s">
        <v>155</v>
      </c>
      <c r="D22" s="103" t="s">
        <v>156</v>
      </c>
      <c r="E22" s="107">
        <v>46</v>
      </c>
      <c r="F22" s="177">
        <f>F23+F34</f>
        <v>37124</v>
      </c>
    </row>
    <row r="23" spans="1:6">
      <c r="A23" s="163" t="s">
        <v>478</v>
      </c>
      <c r="B23" s="96" t="s">
        <v>420</v>
      </c>
      <c r="C23" s="100" t="s">
        <v>157</v>
      </c>
      <c r="D23" s="103" t="s">
        <v>158</v>
      </c>
      <c r="E23" s="107"/>
      <c r="F23" s="177">
        <f>F24+F25+F26+F27+F28+F29+F30+F33</f>
        <v>26875</v>
      </c>
    </row>
    <row r="24" spans="1:6">
      <c r="A24" s="163" t="s">
        <v>396</v>
      </c>
      <c r="B24" s="96" t="s">
        <v>358</v>
      </c>
      <c r="C24" s="133" t="s">
        <v>95</v>
      </c>
      <c r="D24" s="103" t="s">
        <v>159</v>
      </c>
      <c r="E24" s="107"/>
      <c r="F24" s="177">
        <v>23710</v>
      </c>
    </row>
    <row r="25" spans="1:6">
      <c r="A25" s="163" t="s">
        <v>397</v>
      </c>
      <c r="B25" s="96" t="s">
        <v>359</v>
      </c>
      <c r="C25" s="133" t="s">
        <v>99</v>
      </c>
      <c r="D25" s="103" t="s">
        <v>160</v>
      </c>
      <c r="E25" s="107"/>
      <c r="F25" s="177">
        <v>0</v>
      </c>
    </row>
    <row r="26" spans="1:6" ht="26.4">
      <c r="A26" s="163" t="s">
        <v>398</v>
      </c>
      <c r="B26" s="96" t="s">
        <v>360</v>
      </c>
      <c r="C26" s="133" t="s">
        <v>161</v>
      </c>
      <c r="D26" s="124" t="s">
        <v>162</v>
      </c>
      <c r="E26" s="112"/>
      <c r="F26" s="177">
        <v>-908</v>
      </c>
    </row>
    <row r="27" spans="1:6" ht="26.4">
      <c r="A27" s="163" t="s">
        <v>491</v>
      </c>
      <c r="B27" s="96" t="s">
        <v>421</v>
      </c>
      <c r="C27" s="136" t="s">
        <v>110</v>
      </c>
      <c r="D27" s="103" t="s">
        <v>163</v>
      </c>
      <c r="E27" s="107"/>
      <c r="F27" s="177">
        <v>0</v>
      </c>
    </row>
    <row r="28" spans="1:6" ht="26.4">
      <c r="A28" s="163" t="s">
        <v>492</v>
      </c>
      <c r="B28" s="96" t="s">
        <v>422</v>
      </c>
      <c r="C28" s="136" t="s">
        <v>314</v>
      </c>
      <c r="D28" s="124" t="s">
        <v>292</v>
      </c>
      <c r="E28" s="107"/>
      <c r="F28" s="177">
        <v>0</v>
      </c>
    </row>
    <row r="29" spans="1:6" ht="39.6">
      <c r="A29" s="163" t="s">
        <v>518</v>
      </c>
      <c r="B29" s="96" t="s">
        <v>380</v>
      </c>
      <c r="C29" s="136" t="s">
        <v>164</v>
      </c>
      <c r="D29" s="103" t="s">
        <v>13</v>
      </c>
      <c r="E29" s="156"/>
      <c r="F29" s="177">
        <v>4073</v>
      </c>
    </row>
    <row r="30" spans="1:6" ht="39.6">
      <c r="A30" s="163" t="s">
        <v>519</v>
      </c>
      <c r="B30" s="96" t="s">
        <v>381</v>
      </c>
      <c r="C30" s="136" t="s">
        <v>165</v>
      </c>
      <c r="D30" s="103" t="s">
        <v>14</v>
      </c>
      <c r="E30" s="156"/>
      <c r="F30" s="177">
        <v>0</v>
      </c>
    </row>
    <row r="31" spans="1:6" ht="39.6">
      <c r="A31" s="163" t="s">
        <v>520</v>
      </c>
      <c r="B31" s="96" t="s">
        <v>382</v>
      </c>
      <c r="C31" s="157" t="s">
        <v>58</v>
      </c>
      <c r="D31" s="103" t="s">
        <v>15</v>
      </c>
      <c r="E31" s="156"/>
      <c r="F31" s="177">
        <v>0</v>
      </c>
    </row>
    <row r="32" spans="1:6" ht="39.6">
      <c r="A32" s="163" t="s">
        <v>521</v>
      </c>
      <c r="B32" s="96" t="s">
        <v>416</v>
      </c>
      <c r="C32" s="157" t="s">
        <v>59</v>
      </c>
      <c r="D32" s="103" t="s">
        <v>315</v>
      </c>
      <c r="E32" s="156"/>
      <c r="F32" s="177">
        <v>0</v>
      </c>
    </row>
    <row r="33" spans="1:6" ht="39.6">
      <c r="A33" s="163" t="s">
        <v>522</v>
      </c>
      <c r="B33" s="96" t="s">
        <v>417</v>
      </c>
      <c r="C33" s="136" t="s">
        <v>166</v>
      </c>
      <c r="D33" s="103" t="s">
        <v>316</v>
      </c>
      <c r="E33" s="156"/>
      <c r="F33" s="177">
        <v>0</v>
      </c>
    </row>
    <row r="34" spans="1:6" ht="26.4">
      <c r="A34" s="163" t="s">
        <v>493</v>
      </c>
      <c r="B34" s="96" t="s">
        <v>423</v>
      </c>
      <c r="C34" s="100" t="s">
        <v>167</v>
      </c>
      <c r="D34" s="124" t="s">
        <v>293</v>
      </c>
      <c r="E34" s="107"/>
      <c r="F34" s="177">
        <f>SUM(F35:F41)</f>
        <v>10249</v>
      </c>
    </row>
    <row r="35" spans="1:6" ht="79.5" customHeight="1">
      <c r="A35" s="163" t="s">
        <v>399</v>
      </c>
      <c r="B35" s="96" t="s">
        <v>361</v>
      </c>
      <c r="C35" s="136" t="s">
        <v>168</v>
      </c>
      <c r="D35" s="103" t="s">
        <v>16</v>
      </c>
      <c r="E35" s="107"/>
      <c r="F35" s="177">
        <v>0</v>
      </c>
    </row>
    <row r="36" spans="1:6" ht="26.4">
      <c r="A36" s="163" t="s">
        <v>400</v>
      </c>
      <c r="B36" s="96" t="s">
        <v>362</v>
      </c>
      <c r="C36" s="136" t="s">
        <v>169</v>
      </c>
      <c r="D36" s="103" t="s">
        <v>170</v>
      </c>
      <c r="E36" s="107"/>
      <c r="F36" s="177">
        <v>0</v>
      </c>
    </row>
    <row r="37" spans="1:6" ht="67.5" customHeight="1">
      <c r="A37" s="163" t="s">
        <v>401</v>
      </c>
      <c r="B37" s="96" t="s">
        <v>363</v>
      </c>
      <c r="C37" s="136" t="s">
        <v>171</v>
      </c>
      <c r="D37" s="103" t="s">
        <v>17</v>
      </c>
      <c r="E37" s="107"/>
      <c r="F37" s="177">
        <v>0</v>
      </c>
    </row>
    <row r="38" spans="1:6" ht="39.6">
      <c r="A38" s="163" t="s">
        <v>494</v>
      </c>
      <c r="B38" s="96" t="s">
        <v>424</v>
      </c>
      <c r="C38" s="136" t="s">
        <v>172</v>
      </c>
      <c r="D38" s="103" t="s">
        <v>18</v>
      </c>
      <c r="E38" s="107"/>
      <c r="F38" s="177">
        <v>10249</v>
      </c>
    </row>
    <row r="39" spans="1:6" ht="13.5" customHeight="1">
      <c r="A39" s="163" t="s">
        <v>495</v>
      </c>
      <c r="B39" s="96" t="s">
        <v>425</v>
      </c>
      <c r="C39" s="136" t="s">
        <v>173</v>
      </c>
      <c r="D39" s="124" t="s">
        <v>19</v>
      </c>
      <c r="E39" s="156"/>
      <c r="F39" s="177">
        <v>0</v>
      </c>
    </row>
    <row r="40" spans="1:6" ht="26.4">
      <c r="A40" s="163" t="s">
        <v>484</v>
      </c>
      <c r="B40" s="96" t="s">
        <v>365</v>
      </c>
      <c r="C40" s="136" t="s">
        <v>110</v>
      </c>
      <c r="D40" s="103" t="s">
        <v>163</v>
      </c>
      <c r="E40" s="107"/>
      <c r="F40" s="177">
        <v>0</v>
      </c>
    </row>
    <row r="41" spans="1:6" ht="28.5" customHeight="1">
      <c r="A41" s="163" t="s">
        <v>485</v>
      </c>
      <c r="B41" s="96" t="s">
        <v>366</v>
      </c>
      <c r="C41" s="136" t="s">
        <v>3</v>
      </c>
      <c r="D41" s="124" t="s">
        <v>292</v>
      </c>
      <c r="E41" s="107"/>
      <c r="F41" s="177">
        <v>0</v>
      </c>
    </row>
    <row r="42" spans="1:6" ht="24.75" customHeight="1">
      <c r="A42" s="163" t="s">
        <v>486</v>
      </c>
      <c r="B42" s="96" t="s">
        <v>367</v>
      </c>
      <c r="C42" s="109" t="s">
        <v>174</v>
      </c>
      <c r="D42" s="103" t="s">
        <v>175</v>
      </c>
      <c r="E42" s="158"/>
      <c r="F42" s="183">
        <v>0</v>
      </c>
    </row>
    <row r="43" spans="1:6" ht="23.25" customHeight="1">
      <c r="A43" s="163" t="s">
        <v>503</v>
      </c>
      <c r="B43" s="96" t="s">
        <v>368</v>
      </c>
      <c r="C43" s="109" t="s">
        <v>176</v>
      </c>
      <c r="D43" s="101" t="s">
        <v>20</v>
      </c>
      <c r="E43" s="158"/>
      <c r="F43" s="177">
        <v>0</v>
      </c>
    </row>
    <row r="44" spans="1:6" ht="23.25" customHeight="1">
      <c r="A44" s="163" t="s">
        <v>504</v>
      </c>
      <c r="B44" s="96" t="s">
        <v>369</v>
      </c>
      <c r="C44" s="130" t="s">
        <v>177</v>
      </c>
      <c r="D44" s="103" t="s">
        <v>178</v>
      </c>
      <c r="E44" s="107"/>
      <c r="F44" s="177">
        <f>F45+F46</f>
        <v>483298</v>
      </c>
    </row>
    <row r="45" spans="1:6" ht="26.4">
      <c r="A45" s="163" t="s">
        <v>505</v>
      </c>
      <c r="B45" s="96" t="s">
        <v>370</v>
      </c>
      <c r="C45" s="100" t="s">
        <v>179</v>
      </c>
      <c r="D45" s="103" t="s">
        <v>21</v>
      </c>
      <c r="E45" s="107"/>
      <c r="F45" s="177">
        <v>0</v>
      </c>
    </row>
    <row r="46" spans="1:6">
      <c r="A46" s="163" t="s">
        <v>506</v>
      </c>
      <c r="B46" s="96" t="s">
        <v>371</v>
      </c>
      <c r="C46" s="100" t="s">
        <v>180</v>
      </c>
      <c r="D46" s="103" t="s">
        <v>22</v>
      </c>
      <c r="E46" s="107"/>
      <c r="F46" s="177">
        <v>483298</v>
      </c>
    </row>
    <row r="47" spans="1:6" ht="52.5" customHeight="1">
      <c r="A47" s="163" t="s">
        <v>514</v>
      </c>
      <c r="B47" s="96" t="s">
        <v>372</v>
      </c>
      <c r="C47" s="130" t="s">
        <v>181</v>
      </c>
      <c r="D47" s="103" t="s">
        <v>23</v>
      </c>
      <c r="E47" s="112">
        <v>46</v>
      </c>
      <c r="F47" s="177">
        <v>0</v>
      </c>
    </row>
    <row r="48" spans="1:6" ht="26.4">
      <c r="A48" s="163" t="s">
        <v>515</v>
      </c>
      <c r="B48" s="96" t="s">
        <v>373</v>
      </c>
      <c r="C48" s="130" t="s">
        <v>182</v>
      </c>
      <c r="D48" s="103" t="s">
        <v>183</v>
      </c>
      <c r="E48" s="107">
        <v>2</v>
      </c>
      <c r="F48" s="177">
        <v>80276</v>
      </c>
    </row>
    <row r="49" spans="1:6">
      <c r="A49" s="163" t="s">
        <v>512</v>
      </c>
      <c r="B49" s="96" t="s">
        <v>374</v>
      </c>
      <c r="C49" s="130" t="s">
        <v>184</v>
      </c>
      <c r="D49" s="103" t="s">
        <v>185</v>
      </c>
      <c r="E49" s="107"/>
      <c r="F49" s="177">
        <v>0</v>
      </c>
    </row>
    <row r="50" spans="1:6">
      <c r="A50" s="163" t="s">
        <v>509</v>
      </c>
      <c r="B50" s="96" t="s">
        <v>375</v>
      </c>
      <c r="C50" s="130" t="s">
        <v>186</v>
      </c>
      <c r="D50" s="103" t="s">
        <v>187</v>
      </c>
      <c r="E50" s="107"/>
      <c r="F50" s="177">
        <v>0</v>
      </c>
    </row>
    <row r="51" spans="1:6">
      <c r="A51" s="163" t="s">
        <v>510</v>
      </c>
      <c r="B51" s="96" t="s">
        <v>376</v>
      </c>
      <c r="C51" s="129" t="s">
        <v>155</v>
      </c>
      <c r="D51" s="103" t="s">
        <v>156</v>
      </c>
      <c r="E51" s="107">
        <v>46</v>
      </c>
      <c r="F51" s="177">
        <v>0</v>
      </c>
    </row>
    <row r="52" spans="1:6">
      <c r="A52" s="163" t="s">
        <v>511</v>
      </c>
      <c r="B52" s="96" t="s">
        <v>377</v>
      </c>
      <c r="C52" s="159" t="s">
        <v>188</v>
      </c>
      <c r="D52" s="125"/>
      <c r="E52" s="150">
        <v>46</v>
      </c>
      <c r="F52" s="177">
        <v>0</v>
      </c>
    </row>
    <row r="53" spans="1:6">
      <c r="A53" s="163" t="s">
        <v>516</v>
      </c>
      <c r="B53" s="96" t="s">
        <v>378</v>
      </c>
      <c r="C53" s="160" t="s">
        <v>189</v>
      </c>
      <c r="D53" s="117" t="s">
        <v>190</v>
      </c>
      <c r="E53" s="118">
        <v>46</v>
      </c>
      <c r="F53" s="180">
        <f>F50+F48+F44+F43+F42+F14+F49+F47+F17+F18+F21+F22</f>
        <v>838298</v>
      </c>
    </row>
    <row r="54" spans="1:6">
      <c r="A54" s="163" t="s">
        <v>517</v>
      </c>
      <c r="B54" s="96" t="s">
        <v>379</v>
      </c>
      <c r="C54" s="116" t="s">
        <v>191</v>
      </c>
      <c r="D54" s="117" t="s">
        <v>192</v>
      </c>
      <c r="E54" s="118"/>
      <c r="F54" s="180">
        <v>8822199</v>
      </c>
    </row>
    <row r="55" spans="1:6">
      <c r="B55" s="17"/>
    </row>
  </sheetData>
  <mergeCells count="2">
    <mergeCell ref="B6:C6"/>
    <mergeCell ref="B8:C8"/>
  </mergeCells>
  <phoneticPr fontId="3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showGridLines="0" tabSelected="1" view="pageBreakPreview" zoomScale="85" zoomScaleNormal="100" zoomScaleSheetLayoutView="85" workbookViewId="0">
      <selection activeCell="C17" sqref="C17"/>
    </sheetView>
  </sheetViews>
  <sheetFormatPr defaultColWidth="9.109375" defaultRowHeight="13.2"/>
  <cols>
    <col min="1" max="1" width="2.6640625" style="194" customWidth="1"/>
    <col min="2" max="2" width="12.33203125" style="5" customWidth="1"/>
    <col min="3" max="3" width="64" style="190" customWidth="1"/>
    <col min="4" max="4" width="48.109375" style="7" customWidth="1"/>
    <col min="5" max="5" width="13.5546875" style="5" customWidth="1"/>
    <col min="6" max="6" width="17.109375" style="7" customWidth="1"/>
    <col min="7" max="7" width="1.88671875" style="190" customWidth="1"/>
    <col min="8" max="16384" width="9.109375" style="190"/>
  </cols>
  <sheetData>
    <row r="1" spans="1:7" s="71" customFormat="1" ht="11.4">
      <c r="A1" s="194" t="s">
        <v>562</v>
      </c>
      <c r="B1" s="195" t="s">
        <v>472</v>
      </c>
      <c r="C1" s="196"/>
      <c r="D1" s="196"/>
      <c r="E1" s="69"/>
      <c r="F1" s="70"/>
    </row>
    <row r="2" spans="1:7" s="71" customFormat="1" ht="11.4">
      <c r="A2" s="194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  <c r="E2" s="69"/>
      <c r="F2" s="70"/>
    </row>
    <row r="3" spans="1:7" s="71" customFormat="1" ht="22.8">
      <c r="A3" s="194"/>
      <c r="B3" s="75" t="s">
        <v>64</v>
      </c>
      <c r="C3" s="58">
        <f>Index!C3</f>
        <v>45565</v>
      </c>
      <c r="D3" s="59"/>
      <c r="E3" s="69"/>
      <c r="F3" s="70"/>
    </row>
    <row r="4" spans="1:7" s="71" customFormat="1" ht="22.8">
      <c r="A4" s="194"/>
      <c r="B4" s="75" t="s">
        <v>65</v>
      </c>
      <c r="C4" s="60" t="str">
        <f>Index!C4</f>
        <v>индивидуална</v>
      </c>
      <c r="D4" s="59"/>
      <c r="E4" s="69"/>
      <c r="F4" s="70"/>
    </row>
    <row r="5" spans="1:7" s="71" customFormat="1" ht="22.8">
      <c r="A5" s="194"/>
      <c r="B5" s="76" t="s">
        <v>66</v>
      </c>
      <c r="C5" s="62" t="s">
        <v>67</v>
      </c>
      <c r="D5" s="65" t="s">
        <v>68</v>
      </c>
      <c r="E5" s="66" t="s">
        <v>69</v>
      </c>
      <c r="F5" s="67" t="s">
        <v>70</v>
      </c>
    </row>
    <row r="6" spans="1:7" ht="32.25" customHeight="1">
      <c r="B6" s="220" t="s">
        <v>294</v>
      </c>
      <c r="C6" s="224"/>
      <c r="D6" s="8"/>
      <c r="E6" s="9"/>
      <c r="F6" s="8"/>
      <c r="G6" s="10"/>
    </row>
    <row r="7" spans="1:7" s="71" customFormat="1" ht="10.199999999999999">
      <c r="A7" s="194">
        <v>6</v>
      </c>
      <c r="B7" s="197"/>
      <c r="D7" s="198"/>
      <c r="E7" s="199"/>
      <c r="F7" s="198" t="s">
        <v>473</v>
      </c>
      <c r="G7" s="200"/>
    </row>
    <row r="8" spans="1:7">
      <c r="B8" s="189"/>
      <c r="D8" s="8"/>
      <c r="E8" s="9"/>
      <c r="F8" s="8"/>
      <c r="G8" s="10"/>
    </row>
    <row r="9" spans="1:7">
      <c r="B9" s="189"/>
      <c r="D9" s="8"/>
      <c r="E9" s="9"/>
      <c r="F9" s="8"/>
      <c r="G9" s="10"/>
    </row>
    <row r="10" spans="1:7">
      <c r="B10" s="189"/>
      <c r="D10" s="8"/>
      <c r="E10" s="9"/>
      <c r="F10" s="8"/>
      <c r="G10" s="10"/>
    </row>
    <row r="11" spans="1:7">
      <c r="D11" s="11"/>
      <c r="E11" s="12"/>
      <c r="F11" s="11"/>
      <c r="G11" s="10"/>
    </row>
    <row r="12" spans="1:7" ht="26.4">
      <c r="B12" s="187"/>
      <c r="C12" s="193"/>
      <c r="D12" s="191" t="s">
        <v>60</v>
      </c>
      <c r="E12" s="51" t="s">
        <v>73</v>
      </c>
      <c r="F12" s="91" t="s">
        <v>193</v>
      </c>
    </row>
    <row r="13" spans="1:7" ht="14.4" customHeight="1">
      <c r="B13" s="188"/>
      <c r="C13" s="26"/>
      <c r="D13" s="192"/>
      <c r="E13" s="27"/>
      <c r="F13" s="128" t="s">
        <v>348</v>
      </c>
    </row>
    <row r="14" spans="1:7" ht="26.4">
      <c r="A14" s="194" t="s">
        <v>387</v>
      </c>
      <c r="B14" s="128" t="s">
        <v>348</v>
      </c>
      <c r="C14" s="137" t="s">
        <v>194</v>
      </c>
      <c r="D14" s="120" t="s">
        <v>6</v>
      </c>
      <c r="E14" s="138">
        <v>16</v>
      </c>
      <c r="F14" s="184">
        <f>SUM(F15:F22)</f>
        <v>166906</v>
      </c>
    </row>
    <row r="15" spans="1:7" ht="53.4" customHeight="1">
      <c r="A15" s="194" t="s">
        <v>388</v>
      </c>
      <c r="B15" s="128" t="s">
        <v>349</v>
      </c>
      <c r="C15" s="139" t="s">
        <v>80</v>
      </c>
      <c r="D15" s="122" t="s">
        <v>7</v>
      </c>
      <c r="E15" s="99"/>
      <c r="F15" s="178">
        <v>62</v>
      </c>
    </row>
    <row r="16" spans="1:7" ht="26.4">
      <c r="A16" s="194" t="s">
        <v>474</v>
      </c>
      <c r="B16" s="128" t="s">
        <v>426</v>
      </c>
      <c r="C16" s="139" t="s">
        <v>4</v>
      </c>
      <c r="D16" s="122" t="s">
        <v>195</v>
      </c>
      <c r="E16" s="99"/>
      <c r="F16" s="178">
        <v>0</v>
      </c>
    </row>
    <row r="17" spans="1:6" ht="26.4">
      <c r="A17" s="194" t="s">
        <v>389</v>
      </c>
      <c r="B17" s="128" t="s">
        <v>350</v>
      </c>
      <c r="C17" s="139" t="s">
        <v>196</v>
      </c>
      <c r="D17" s="79" t="s">
        <v>197</v>
      </c>
      <c r="E17" s="107"/>
      <c r="F17" s="178">
        <v>0</v>
      </c>
    </row>
    <row r="18" spans="1:6" ht="26.4">
      <c r="A18" s="194" t="s">
        <v>475</v>
      </c>
      <c r="B18" s="128" t="s">
        <v>427</v>
      </c>
      <c r="C18" s="139" t="s">
        <v>2</v>
      </c>
      <c r="D18" s="79" t="s">
        <v>198</v>
      </c>
      <c r="E18" s="107"/>
      <c r="F18" s="178">
        <v>24858</v>
      </c>
    </row>
    <row r="19" spans="1:6" ht="26.4">
      <c r="A19" s="194" t="s">
        <v>476</v>
      </c>
      <c r="B19" s="128" t="s">
        <v>428</v>
      </c>
      <c r="C19" s="139" t="s">
        <v>5</v>
      </c>
      <c r="D19" s="79" t="s">
        <v>199</v>
      </c>
      <c r="E19" s="107"/>
      <c r="F19" s="178">
        <v>141986</v>
      </c>
    </row>
    <row r="20" spans="1:6" ht="33.6" customHeight="1">
      <c r="A20" s="194" t="s">
        <v>393</v>
      </c>
      <c r="B20" s="128" t="s">
        <v>354</v>
      </c>
      <c r="C20" s="139" t="s">
        <v>200</v>
      </c>
      <c r="D20" s="79" t="s">
        <v>36</v>
      </c>
      <c r="E20" s="107"/>
      <c r="F20" s="178">
        <v>0</v>
      </c>
    </row>
    <row r="21" spans="1:6">
      <c r="A21" s="194" t="s">
        <v>394</v>
      </c>
      <c r="B21" s="128" t="s">
        <v>355</v>
      </c>
      <c r="C21" s="140" t="s">
        <v>201</v>
      </c>
      <c r="D21" s="123" t="s">
        <v>37</v>
      </c>
      <c r="E21" s="110"/>
      <c r="F21" s="178">
        <v>0</v>
      </c>
    </row>
    <row r="22" spans="1:6" ht="26.4">
      <c r="A22" s="194" t="s">
        <v>477</v>
      </c>
      <c r="B22" s="128" t="s">
        <v>429</v>
      </c>
      <c r="C22" s="140" t="s">
        <v>202</v>
      </c>
      <c r="D22" s="123" t="s">
        <v>38</v>
      </c>
      <c r="E22" s="110"/>
      <c r="F22" s="178">
        <v>0</v>
      </c>
    </row>
    <row r="23" spans="1:6" ht="30" customHeight="1">
      <c r="A23" s="194" t="s">
        <v>395</v>
      </c>
      <c r="B23" s="128" t="s">
        <v>357</v>
      </c>
      <c r="C23" s="141" t="s">
        <v>295</v>
      </c>
      <c r="D23" s="79" t="s">
        <v>6</v>
      </c>
      <c r="E23" s="107">
        <v>16</v>
      </c>
      <c r="F23" s="177">
        <f>SUM(F24:F29)</f>
        <v>2567</v>
      </c>
    </row>
    <row r="24" spans="1:6" ht="56.4" customHeight="1">
      <c r="A24" s="194" t="s">
        <v>396</v>
      </c>
      <c r="B24" s="128" t="s">
        <v>358</v>
      </c>
      <c r="C24" s="139" t="s">
        <v>203</v>
      </c>
      <c r="D24" s="79" t="s">
        <v>7</v>
      </c>
      <c r="E24" s="107"/>
      <c r="F24" s="178">
        <v>0</v>
      </c>
    </row>
    <row r="25" spans="1:6" ht="26.4">
      <c r="A25" s="194" t="s">
        <v>397</v>
      </c>
      <c r="B25" s="128" t="s">
        <v>359</v>
      </c>
      <c r="C25" s="139" t="s">
        <v>204</v>
      </c>
      <c r="D25" s="79" t="s">
        <v>197</v>
      </c>
      <c r="E25" s="107"/>
      <c r="F25" s="178">
        <v>0</v>
      </c>
    </row>
    <row r="26" spans="1:6">
      <c r="A26" s="194" t="s">
        <v>398</v>
      </c>
      <c r="B26" s="128" t="s">
        <v>360</v>
      </c>
      <c r="C26" s="139" t="s">
        <v>296</v>
      </c>
      <c r="D26" s="79" t="s">
        <v>205</v>
      </c>
      <c r="E26" s="107"/>
      <c r="F26" s="178">
        <v>2563</v>
      </c>
    </row>
    <row r="27" spans="1:6" ht="28.2" customHeight="1">
      <c r="A27" s="194" t="s">
        <v>399</v>
      </c>
      <c r="B27" s="128" t="s">
        <v>361</v>
      </c>
      <c r="C27" s="139" t="s">
        <v>206</v>
      </c>
      <c r="D27" s="79" t="s">
        <v>39</v>
      </c>
      <c r="E27" s="107"/>
      <c r="F27" s="178">
        <v>0</v>
      </c>
    </row>
    <row r="28" spans="1:6">
      <c r="A28" s="194" t="s">
        <v>400</v>
      </c>
      <c r="B28" s="128" t="s">
        <v>362</v>
      </c>
      <c r="C28" s="139" t="s">
        <v>207</v>
      </c>
      <c r="D28" s="79" t="s">
        <v>40</v>
      </c>
      <c r="E28" s="107"/>
      <c r="F28" s="178">
        <v>4</v>
      </c>
    </row>
    <row r="29" spans="1:6" ht="27" customHeight="1">
      <c r="A29" s="194" t="s">
        <v>487</v>
      </c>
      <c r="B29" s="128" t="s">
        <v>430</v>
      </c>
      <c r="C29" s="139" t="s">
        <v>208</v>
      </c>
      <c r="D29" s="123" t="s">
        <v>41</v>
      </c>
      <c r="E29" s="107"/>
      <c r="F29" s="178">
        <v>0</v>
      </c>
    </row>
    <row r="30" spans="1:6">
      <c r="A30" s="194" t="s">
        <v>401</v>
      </c>
      <c r="B30" s="128" t="s">
        <v>363</v>
      </c>
      <c r="C30" s="109" t="s">
        <v>209</v>
      </c>
      <c r="D30" s="79" t="s">
        <v>210</v>
      </c>
      <c r="E30" s="107"/>
      <c r="F30" s="178">
        <v>0</v>
      </c>
    </row>
    <row r="31" spans="1:6">
      <c r="A31" s="194" t="s">
        <v>483</v>
      </c>
      <c r="B31" s="128" t="s">
        <v>364</v>
      </c>
      <c r="C31" s="141" t="s">
        <v>211</v>
      </c>
      <c r="D31" s="79" t="s">
        <v>42</v>
      </c>
      <c r="E31" s="107">
        <v>31</v>
      </c>
      <c r="F31" s="182">
        <f>SUM(F32:F35)</f>
        <v>2368</v>
      </c>
    </row>
    <row r="32" spans="1:6" ht="45.6" customHeight="1">
      <c r="A32" s="194" t="s">
        <v>484</v>
      </c>
      <c r="B32" s="128" t="s">
        <v>365</v>
      </c>
      <c r="C32" s="139" t="s">
        <v>80</v>
      </c>
      <c r="D32" s="79" t="s">
        <v>43</v>
      </c>
      <c r="E32" s="107"/>
      <c r="F32" s="178">
        <v>616</v>
      </c>
    </row>
    <row r="33" spans="1:6" ht="54" customHeight="1">
      <c r="A33" s="194" t="s">
        <v>488</v>
      </c>
      <c r="B33" s="128" t="s">
        <v>431</v>
      </c>
      <c r="C33" s="139" t="s">
        <v>4</v>
      </c>
      <c r="D33" s="79" t="s">
        <v>44</v>
      </c>
      <c r="E33" s="107"/>
      <c r="F33" s="178">
        <v>79</v>
      </c>
    </row>
    <row r="34" spans="1:6" ht="52.2" customHeight="1">
      <c r="A34" s="194" t="s">
        <v>489</v>
      </c>
      <c r="B34" s="128" t="s">
        <v>432</v>
      </c>
      <c r="C34" s="139" t="s">
        <v>2</v>
      </c>
      <c r="D34" s="79" t="s">
        <v>45</v>
      </c>
      <c r="E34" s="107"/>
      <c r="F34" s="178">
        <v>379</v>
      </c>
    </row>
    <row r="35" spans="1:6" ht="26.4">
      <c r="A35" s="194" t="s">
        <v>490</v>
      </c>
      <c r="B35" s="128" t="s">
        <v>433</v>
      </c>
      <c r="C35" s="139" t="s">
        <v>212</v>
      </c>
      <c r="D35" s="79" t="s">
        <v>213</v>
      </c>
      <c r="E35" s="107"/>
      <c r="F35" s="178">
        <v>1294</v>
      </c>
    </row>
    <row r="36" spans="1:6">
      <c r="A36" s="194" t="s">
        <v>503</v>
      </c>
      <c r="B36" s="128" t="s">
        <v>368</v>
      </c>
      <c r="C36" s="141" t="s">
        <v>214</v>
      </c>
      <c r="D36" s="79" t="s">
        <v>215</v>
      </c>
      <c r="E36" s="107">
        <v>22</v>
      </c>
      <c r="F36" s="177">
        <v>56137</v>
      </c>
    </row>
    <row r="37" spans="1:6">
      <c r="A37" s="194" t="s">
        <v>504</v>
      </c>
      <c r="B37" s="128" t="s">
        <v>369</v>
      </c>
      <c r="C37" s="141" t="s">
        <v>216</v>
      </c>
      <c r="D37" s="79" t="s">
        <v>215</v>
      </c>
      <c r="E37" s="107">
        <v>22</v>
      </c>
      <c r="F37" s="177">
        <v>18433</v>
      </c>
    </row>
    <row r="38" spans="1:6" ht="39.6">
      <c r="A38" s="194" t="s">
        <v>505</v>
      </c>
      <c r="B38" s="128" t="s">
        <v>370</v>
      </c>
      <c r="C38" s="141" t="s">
        <v>560</v>
      </c>
      <c r="D38" s="79" t="s">
        <v>46</v>
      </c>
      <c r="E38" s="107">
        <v>16</v>
      </c>
      <c r="F38" s="182">
        <f>SUM(F39:F42)</f>
        <v>177</v>
      </c>
    </row>
    <row r="39" spans="1:6" ht="26.4">
      <c r="A39" s="194" t="s">
        <v>507</v>
      </c>
      <c r="B39" s="128" t="s">
        <v>434</v>
      </c>
      <c r="C39" s="139" t="s">
        <v>2</v>
      </c>
      <c r="D39" s="79" t="s">
        <v>217</v>
      </c>
      <c r="E39" s="107"/>
      <c r="F39" s="177">
        <v>52</v>
      </c>
    </row>
    <row r="40" spans="1:6" ht="26.4">
      <c r="A40" s="194" t="s">
        <v>508</v>
      </c>
      <c r="B40" s="128" t="s">
        <v>435</v>
      </c>
      <c r="C40" s="139" t="s">
        <v>5</v>
      </c>
      <c r="D40" s="79" t="s">
        <v>218</v>
      </c>
      <c r="E40" s="107"/>
      <c r="F40" s="177">
        <v>125</v>
      </c>
    </row>
    <row r="41" spans="1:6" ht="26.4">
      <c r="A41" s="194" t="s">
        <v>512</v>
      </c>
      <c r="B41" s="128" t="s">
        <v>374</v>
      </c>
      <c r="C41" s="142" t="s">
        <v>290</v>
      </c>
      <c r="D41" s="79" t="s">
        <v>219</v>
      </c>
      <c r="E41" s="107"/>
      <c r="F41" s="177">
        <v>0</v>
      </c>
    </row>
    <row r="42" spans="1:6">
      <c r="A42" s="194" t="s">
        <v>509</v>
      </c>
      <c r="B42" s="128" t="s">
        <v>375</v>
      </c>
      <c r="C42" s="142" t="s">
        <v>180</v>
      </c>
      <c r="D42" s="79"/>
      <c r="E42" s="107"/>
      <c r="F42" s="177">
        <v>0</v>
      </c>
    </row>
    <row r="43" spans="1:6" ht="48" customHeight="1">
      <c r="A43" s="194" t="s">
        <v>510</v>
      </c>
      <c r="B43" s="128" t="s">
        <v>376</v>
      </c>
      <c r="C43" s="141" t="s">
        <v>297</v>
      </c>
      <c r="D43" s="79" t="s">
        <v>47</v>
      </c>
      <c r="E43" s="107">
        <v>16</v>
      </c>
      <c r="F43" s="177">
        <v>-223</v>
      </c>
    </row>
    <row r="44" spans="1:6" ht="39.6">
      <c r="A44" s="194" t="s">
        <v>513</v>
      </c>
      <c r="B44" s="128" t="s">
        <v>436</v>
      </c>
      <c r="C44" s="141" t="s">
        <v>298</v>
      </c>
      <c r="D44" s="79" t="s">
        <v>48</v>
      </c>
      <c r="E44" s="107"/>
      <c r="F44" s="177">
        <v>3689</v>
      </c>
    </row>
    <row r="45" spans="1:6" ht="39.6">
      <c r="A45" s="194" t="s">
        <v>511</v>
      </c>
      <c r="B45" s="128" t="s">
        <v>377</v>
      </c>
      <c r="C45" s="141" t="s">
        <v>299</v>
      </c>
      <c r="D45" s="79" t="s">
        <v>49</v>
      </c>
      <c r="E45" s="107" t="s">
        <v>220</v>
      </c>
      <c r="F45" s="177">
        <v>0</v>
      </c>
    </row>
    <row r="46" spans="1:6">
      <c r="A46" s="194" t="s">
        <v>516</v>
      </c>
      <c r="B46" s="128" t="s">
        <v>378</v>
      </c>
      <c r="C46" s="141" t="s">
        <v>300</v>
      </c>
      <c r="D46" s="79" t="s">
        <v>50</v>
      </c>
      <c r="E46" s="107">
        <v>16</v>
      </c>
      <c r="F46" s="177">
        <v>0</v>
      </c>
    </row>
    <row r="47" spans="1:6">
      <c r="A47" s="194" t="s">
        <v>517</v>
      </c>
      <c r="B47" s="128" t="s">
        <v>379</v>
      </c>
      <c r="C47" s="141" t="s">
        <v>301</v>
      </c>
      <c r="D47" s="79" t="s">
        <v>221</v>
      </c>
      <c r="E47" s="107"/>
      <c r="F47" s="177">
        <v>-3233</v>
      </c>
    </row>
    <row r="48" spans="1:6" ht="36.6" customHeight="1">
      <c r="B48" s="128" t="s">
        <v>380</v>
      </c>
      <c r="C48" s="141" t="s">
        <v>404</v>
      </c>
      <c r="D48" s="79" t="s">
        <v>402</v>
      </c>
      <c r="E48" s="201"/>
      <c r="F48" s="177">
        <v>0</v>
      </c>
    </row>
    <row r="49" spans="1:6" ht="26.4">
      <c r="A49" s="194" t="s">
        <v>519</v>
      </c>
      <c r="B49" s="128" t="s">
        <v>381</v>
      </c>
      <c r="C49" s="202" t="s">
        <v>561</v>
      </c>
      <c r="D49" s="79" t="s">
        <v>51</v>
      </c>
      <c r="E49" s="107">
        <v>45</v>
      </c>
      <c r="F49" s="177">
        <v>239</v>
      </c>
    </row>
    <row r="50" spans="1:6">
      <c r="A50" s="194" t="s">
        <v>520</v>
      </c>
      <c r="B50" s="128" t="s">
        <v>382</v>
      </c>
      <c r="C50" s="141" t="s">
        <v>222</v>
      </c>
      <c r="D50" s="79" t="s">
        <v>52</v>
      </c>
      <c r="E50" s="107">
        <v>45</v>
      </c>
      <c r="F50" s="177">
        <v>1641</v>
      </c>
    </row>
    <row r="51" spans="1:6">
      <c r="A51" s="194" t="s">
        <v>521</v>
      </c>
      <c r="B51" s="128" t="s">
        <v>416</v>
      </c>
      <c r="C51" s="143" t="s">
        <v>223</v>
      </c>
      <c r="D51" s="79" t="s">
        <v>52</v>
      </c>
      <c r="E51" s="110">
        <v>45</v>
      </c>
      <c r="F51" s="177">
        <v>50</v>
      </c>
    </row>
    <row r="52" spans="1:6">
      <c r="A52" s="194" t="s">
        <v>523</v>
      </c>
      <c r="B52" s="128" t="s">
        <v>437</v>
      </c>
      <c r="C52" s="144" t="s">
        <v>302</v>
      </c>
      <c r="D52" s="119"/>
      <c r="E52" s="118"/>
      <c r="F52" s="180">
        <f>F14-F23+F31+F36-F37+F38+F43+F44+F45+F46+F47+F48+F50-F51+F49</f>
        <v>206651</v>
      </c>
    </row>
    <row r="53" spans="1:6">
      <c r="A53" s="194" t="s">
        <v>522</v>
      </c>
      <c r="B53" s="128" t="s">
        <v>417</v>
      </c>
      <c r="C53" s="145" t="s">
        <v>224</v>
      </c>
      <c r="D53" s="122"/>
      <c r="E53" s="99"/>
      <c r="F53" s="177">
        <f>SUM(F54:F55)</f>
        <v>90798</v>
      </c>
    </row>
    <row r="54" spans="1:6" ht="26.4">
      <c r="A54" s="194" t="s">
        <v>524</v>
      </c>
      <c r="B54" s="128" t="s">
        <v>418</v>
      </c>
      <c r="C54" s="139" t="s">
        <v>225</v>
      </c>
      <c r="D54" s="79" t="s">
        <v>226</v>
      </c>
      <c r="E54" s="107">
        <v>44</v>
      </c>
      <c r="F54" s="181">
        <v>50762</v>
      </c>
    </row>
    <row r="55" spans="1:6">
      <c r="A55" s="194" t="s">
        <v>525</v>
      </c>
      <c r="B55" s="128" t="s">
        <v>419</v>
      </c>
      <c r="C55" s="139" t="s">
        <v>227</v>
      </c>
      <c r="D55" s="79"/>
      <c r="E55" s="107">
        <v>16</v>
      </c>
      <c r="F55" s="181">
        <v>40036</v>
      </c>
    </row>
    <row r="56" spans="1:6" ht="26.4">
      <c r="A56" s="194" t="s">
        <v>526</v>
      </c>
      <c r="B56" s="128" t="s">
        <v>438</v>
      </c>
      <c r="C56" s="139" t="s">
        <v>346</v>
      </c>
      <c r="D56" s="79" t="s">
        <v>403</v>
      </c>
      <c r="E56" s="107"/>
      <c r="F56" s="182">
        <v>9262</v>
      </c>
    </row>
    <row r="57" spans="1:6">
      <c r="A57" s="194" t="s">
        <v>527</v>
      </c>
      <c r="B57" s="128" t="s">
        <v>439</v>
      </c>
      <c r="C57" s="141" t="s">
        <v>303</v>
      </c>
      <c r="D57" s="79" t="s">
        <v>228</v>
      </c>
      <c r="E57" s="107"/>
      <c r="F57" s="182">
        <f>SUM(F58:F60)</f>
        <v>15788</v>
      </c>
    </row>
    <row r="58" spans="1:6" ht="26.4">
      <c r="A58" s="194" t="s">
        <v>528</v>
      </c>
      <c r="B58" s="128" t="s">
        <v>440</v>
      </c>
      <c r="C58" s="139" t="s">
        <v>229</v>
      </c>
      <c r="D58" s="79" t="s">
        <v>230</v>
      </c>
      <c r="E58" s="107"/>
      <c r="F58" s="181">
        <v>15092</v>
      </c>
    </row>
    <row r="59" spans="1:6" ht="26.4">
      <c r="A59" s="194" t="s">
        <v>529</v>
      </c>
      <c r="B59" s="128" t="s">
        <v>441</v>
      </c>
      <c r="C59" s="139" t="s">
        <v>231</v>
      </c>
      <c r="D59" s="123" t="s">
        <v>232</v>
      </c>
      <c r="E59" s="110"/>
      <c r="F59" s="181">
        <v>0</v>
      </c>
    </row>
    <row r="60" spans="1:6" ht="26.4">
      <c r="A60" s="194" t="s">
        <v>530</v>
      </c>
      <c r="B60" s="128" t="s">
        <v>442</v>
      </c>
      <c r="C60" s="139" t="s">
        <v>233</v>
      </c>
      <c r="D60" s="79" t="s">
        <v>234</v>
      </c>
      <c r="E60" s="107"/>
      <c r="F60" s="181">
        <v>696</v>
      </c>
    </row>
    <row r="61" spans="1:6" ht="26.4">
      <c r="A61" s="194" t="s">
        <v>531</v>
      </c>
      <c r="B61" s="128" t="s">
        <v>443</v>
      </c>
      <c r="C61" s="109" t="s">
        <v>304</v>
      </c>
      <c r="D61" s="79" t="s">
        <v>53</v>
      </c>
      <c r="E61" s="107"/>
      <c r="F61" s="182">
        <f>SUM(F62:F63)</f>
        <v>122</v>
      </c>
    </row>
    <row r="62" spans="1:6" ht="26.4">
      <c r="A62" s="194" t="s">
        <v>532</v>
      </c>
      <c r="B62" s="128" t="s">
        <v>444</v>
      </c>
      <c r="C62" s="139" t="s">
        <v>2</v>
      </c>
      <c r="D62" s="79" t="s">
        <v>235</v>
      </c>
      <c r="E62" s="107"/>
      <c r="F62" s="181">
        <v>0</v>
      </c>
    </row>
    <row r="63" spans="1:6">
      <c r="A63" s="194" t="s">
        <v>533</v>
      </c>
      <c r="B63" s="128" t="s">
        <v>445</v>
      </c>
      <c r="C63" s="139" t="s">
        <v>5</v>
      </c>
      <c r="D63" s="79" t="s">
        <v>235</v>
      </c>
      <c r="E63" s="107"/>
      <c r="F63" s="181">
        <v>122</v>
      </c>
    </row>
    <row r="64" spans="1:6" ht="39.6">
      <c r="A64" s="194" t="s">
        <v>534</v>
      </c>
      <c r="B64" s="128" t="s">
        <v>446</v>
      </c>
      <c r="C64" s="141" t="s">
        <v>305</v>
      </c>
      <c r="D64" s="79" t="s">
        <v>236</v>
      </c>
      <c r="E64" s="107" t="s">
        <v>133</v>
      </c>
      <c r="F64" s="181">
        <f>SUM(F66:F67)</f>
        <v>16</v>
      </c>
    </row>
    <row r="65" spans="1:6" ht="36.75" customHeight="1">
      <c r="A65" s="194" t="s">
        <v>535</v>
      </c>
      <c r="B65" s="128" t="s">
        <v>447</v>
      </c>
      <c r="C65" s="146" t="s">
        <v>347</v>
      </c>
      <c r="D65" s="79" t="s">
        <v>356</v>
      </c>
      <c r="E65" s="147"/>
      <c r="F65" s="181">
        <v>0</v>
      </c>
    </row>
    <row r="66" spans="1:6" ht="26.4">
      <c r="A66" s="194" t="s">
        <v>536</v>
      </c>
      <c r="B66" s="128" t="s">
        <v>448</v>
      </c>
      <c r="C66" s="139" t="s">
        <v>237</v>
      </c>
      <c r="D66" s="148" t="s">
        <v>54</v>
      </c>
      <c r="E66" s="147"/>
      <c r="F66" s="181">
        <v>16</v>
      </c>
    </row>
    <row r="67" spans="1:6">
      <c r="A67" s="194" t="s">
        <v>537</v>
      </c>
      <c r="B67" s="128" t="s">
        <v>449</v>
      </c>
      <c r="C67" s="139" t="s">
        <v>238</v>
      </c>
      <c r="D67" s="79"/>
      <c r="E67" s="107"/>
      <c r="F67" s="181">
        <v>0</v>
      </c>
    </row>
    <row r="68" spans="1:6" ht="39.6">
      <c r="A68" s="194" t="s">
        <v>538</v>
      </c>
      <c r="B68" s="128" t="s">
        <v>450</v>
      </c>
      <c r="C68" s="134" t="s">
        <v>306</v>
      </c>
      <c r="D68" s="79" t="s">
        <v>239</v>
      </c>
      <c r="E68" s="107">
        <v>12</v>
      </c>
      <c r="F68" s="181">
        <f>SUM(F69:F70)</f>
        <v>1843</v>
      </c>
    </row>
    <row r="69" spans="1:6" ht="26.4">
      <c r="A69" s="194" t="s">
        <v>539</v>
      </c>
      <c r="B69" s="128" t="s">
        <v>451</v>
      </c>
      <c r="C69" s="139" t="s">
        <v>307</v>
      </c>
      <c r="D69" s="79" t="s">
        <v>240</v>
      </c>
      <c r="E69" s="107">
        <v>12</v>
      </c>
      <c r="F69" s="181">
        <v>1950</v>
      </c>
    </row>
    <row r="70" spans="1:6">
      <c r="A70" s="194" t="s">
        <v>540</v>
      </c>
      <c r="B70" s="128" t="s">
        <v>452</v>
      </c>
      <c r="C70" s="139" t="s">
        <v>308</v>
      </c>
      <c r="D70" s="79" t="s">
        <v>241</v>
      </c>
      <c r="E70" s="107">
        <v>12</v>
      </c>
      <c r="F70" s="181">
        <v>-107</v>
      </c>
    </row>
    <row r="71" spans="1:6" ht="39.6">
      <c r="A71" s="194" t="s">
        <v>541</v>
      </c>
      <c r="B71" s="128" t="s">
        <v>453</v>
      </c>
      <c r="C71" s="134" t="s">
        <v>309</v>
      </c>
      <c r="D71" s="79" t="s">
        <v>242</v>
      </c>
      <c r="E71" s="107">
        <v>16</v>
      </c>
      <c r="F71" s="181">
        <v>0</v>
      </c>
    </row>
    <row r="72" spans="1:6" ht="26.4">
      <c r="A72" s="194" t="s">
        <v>542</v>
      </c>
      <c r="B72" s="128" t="s">
        <v>454</v>
      </c>
      <c r="C72" s="134" t="s">
        <v>310</v>
      </c>
      <c r="D72" s="79" t="s">
        <v>243</v>
      </c>
      <c r="E72" s="107">
        <v>16</v>
      </c>
      <c r="F72" s="182">
        <f>SUM(F73:F77)</f>
        <v>0</v>
      </c>
    </row>
    <row r="73" spans="1:6" ht="26.4">
      <c r="A73" s="194" t="s">
        <v>543</v>
      </c>
      <c r="B73" s="128" t="s">
        <v>455</v>
      </c>
      <c r="C73" s="139" t="s">
        <v>229</v>
      </c>
      <c r="D73" s="79" t="s">
        <v>244</v>
      </c>
      <c r="E73" s="107"/>
      <c r="F73" s="181">
        <v>0</v>
      </c>
    </row>
    <row r="74" spans="1:6">
      <c r="A74" s="194" t="s">
        <v>544</v>
      </c>
      <c r="B74" s="128" t="s">
        <v>456</v>
      </c>
      <c r="C74" s="139" t="s">
        <v>231</v>
      </c>
      <c r="D74" s="79" t="s">
        <v>245</v>
      </c>
      <c r="E74" s="107"/>
      <c r="F74" s="204">
        <v>0</v>
      </c>
    </row>
    <row r="75" spans="1:6" ht="26.4">
      <c r="A75" s="194" t="s">
        <v>545</v>
      </c>
      <c r="B75" s="128" t="s">
        <v>457</v>
      </c>
      <c r="C75" s="139" t="s">
        <v>246</v>
      </c>
      <c r="D75" s="79" t="s">
        <v>247</v>
      </c>
      <c r="E75" s="107"/>
      <c r="F75" s="181">
        <v>0</v>
      </c>
    </row>
    <row r="76" spans="1:6" ht="26.4">
      <c r="A76" s="194" t="s">
        <v>546</v>
      </c>
      <c r="B76" s="128" t="s">
        <v>458</v>
      </c>
      <c r="C76" s="139" t="s">
        <v>233</v>
      </c>
      <c r="D76" s="79" t="s">
        <v>248</v>
      </c>
      <c r="E76" s="107"/>
      <c r="F76" s="181">
        <v>0</v>
      </c>
    </row>
    <row r="77" spans="1:6">
      <c r="A77" s="194" t="s">
        <v>547</v>
      </c>
      <c r="B77" s="128" t="s">
        <v>459</v>
      </c>
      <c r="C77" s="139" t="s">
        <v>249</v>
      </c>
      <c r="D77" s="79" t="s">
        <v>243</v>
      </c>
      <c r="E77" s="107"/>
      <c r="F77" s="181">
        <v>0</v>
      </c>
    </row>
    <row r="78" spans="1:6" ht="28.2" customHeight="1">
      <c r="A78" s="194" t="s">
        <v>548</v>
      </c>
      <c r="B78" s="128" t="s">
        <v>460</v>
      </c>
      <c r="C78" s="134" t="s">
        <v>250</v>
      </c>
      <c r="D78" s="79" t="s">
        <v>251</v>
      </c>
      <c r="E78" s="107"/>
      <c r="F78" s="181">
        <v>0</v>
      </c>
    </row>
    <row r="79" spans="1:6" ht="39.6">
      <c r="A79" s="194" t="s">
        <v>549</v>
      </c>
      <c r="B79" s="128" t="s">
        <v>461</v>
      </c>
      <c r="C79" s="134" t="s">
        <v>311</v>
      </c>
      <c r="D79" s="79" t="s">
        <v>55</v>
      </c>
      <c r="E79" s="107"/>
      <c r="F79" s="181">
        <v>0</v>
      </c>
    </row>
    <row r="80" spans="1:6" ht="39.6">
      <c r="A80" s="194" t="s">
        <v>550</v>
      </c>
      <c r="B80" s="128" t="s">
        <v>462</v>
      </c>
      <c r="C80" s="149" t="s">
        <v>252</v>
      </c>
      <c r="D80" s="121" t="s">
        <v>56</v>
      </c>
      <c r="E80" s="150"/>
      <c r="F80" s="181">
        <v>129</v>
      </c>
    </row>
    <row r="81" spans="1:6" ht="26.4">
      <c r="A81" s="194" t="s">
        <v>551</v>
      </c>
      <c r="B81" s="128" t="s">
        <v>463</v>
      </c>
      <c r="C81" s="149" t="s">
        <v>253</v>
      </c>
      <c r="D81" s="121" t="s">
        <v>254</v>
      </c>
      <c r="E81" s="150"/>
      <c r="F81" s="182">
        <f>F52-F53-F57+F61-F64-F68-F71-F72-F78+F79+F80-F56</f>
        <v>89195</v>
      </c>
    </row>
    <row r="82" spans="1:6" ht="26.4">
      <c r="A82" s="194" t="s">
        <v>552</v>
      </c>
      <c r="B82" s="128" t="s">
        <v>464</v>
      </c>
      <c r="C82" s="149" t="s">
        <v>255</v>
      </c>
      <c r="D82" s="121" t="s">
        <v>256</v>
      </c>
      <c r="E82" s="150"/>
      <c r="F82" s="181">
        <v>8919</v>
      </c>
    </row>
    <row r="83" spans="1:6" ht="26.4">
      <c r="A83" s="194" t="s">
        <v>553</v>
      </c>
      <c r="B83" s="128" t="s">
        <v>465</v>
      </c>
      <c r="C83" s="149" t="s">
        <v>257</v>
      </c>
      <c r="D83" s="121" t="s">
        <v>192</v>
      </c>
      <c r="E83" s="151"/>
      <c r="F83" s="205">
        <f>F81-F82</f>
        <v>80276</v>
      </c>
    </row>
    <row r="84" spans="1:6" ht="54.6" customHeight="1">
      <c r="A84" s="194" t="s">
        <v>554</v>
      </c>
      <c r="B84" s="128" t="s">
        <v>466</v>
      </c>
      <c r="C84" s="126" t="s">
        <v>258</v>
      </c>
      <c r="D84" s="79" t="s">
        <v>57</v>
      </c>
      <c r="E84" s="107"/>
      <c r="F84" s="182">
        <f>F85+F86</f>
        <v>0</v>
      </c>
    </row>
    <row r="85" spans="1:6" ht="26.4">
      <c r="A85" s="194" t="s">
        <v>555</v>
      </c>
      <c r="B85" s="128" t="s">
        <v>467</v>
      </c>
      <c r="C85" s="142" t="s">
        <v>259</v>
      </c>
      <c r="D85" s="79" t="s">
        <v>260</v>
      </c>
      <c r="E85" s="112"/>
      <c r="F85" s="204">
        <v>0</v>
      </c>
    </row>
    <row r="86" spans="1:6" ht="26.4">
      <c r="A86" s="194" t="s">
        <v>556</v>
      </c>
      <c r="B86" s="128" t="s">
        <v>468</v>
      </c>
      <c r="C86" s="152" t="s">
        <v>261</v>
      </c>
      <c r="D86" s="123" t="s">
        <v>262</v>
      </c>
      <c r="E86" s="151"/>
      <c r="F86" s="206">
        <v>0</v>
      </c>
    </row>
    <row r="87" spans="1:6">
      <c r="A87" s="194" t="s">
        <v>557</v>
      </c>
      <c r="B87" s="128" t="s">
        <v>469</v>
      </c>
      <c r="C87" s="149" t="s">
        <v>263</v>
      </c>
      <c r="D87" s="119" t="s">
        <v>264</v>
      </c>
      <c r="E87" s="151"/>
      <c r="F87" s="205">
        <f>F83+F84</f>
        <v>80276</v>
      </c>
    </row>
    <row r="88" spans="1:6" ht="26.4">
      <c r="A88" s="194" t="s">
        <v>558</v>
      </c>
      <c r="B88" s="128" t="s">
        <v>470</v>
      </c>
      <c r="C88" s="140" t="s">
        <v>265</v>
      </c>
      <c r="D88" s="131" t="s">
        <v>266</v>
      </c>
      <c r="E88" s="110"/>
      <c r="F88" s="185">
        <v>0</v>
      </c>
    </row>
    <row r="89" spans="1:6">
      <c r="A89" s="194" t="s">
        <v>559</v>
      </c>
      <c r="B89" s="128" t="s">
        <v>471</v>
      </c>
      <c r="C89" s="153" t="s">
        <v>267</v>
      </c>
      <c r="D89" s="125" t="s">
        <v>183</v>
      </c>
      <c r="E89" s="150"/>
      <c r="F89" s="186">
        <f>F87-F88</f>
        <v>80276</v>
      </c>
    </row>
    <row r="90" spans="1:6">
      <c r="D90" s="13"/>
      <c r="E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2018-03-06T07:35:31Z</cp:lastPrinted>
  <dcterms:created xsi:type="dcterms:W3CDTF">2005-12-22T16:09:37Z</dcterms:created>
  <dcterms:modified xsi:type="dcterms:W3CDTF">2024-10-28T10:01:45Z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