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<sst xmlns="http://schemas.openxmlformats.org/spreadsheetml/2006/main" count="1992" uniqueCount="690">
  <si>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</si>
  <si>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</si>
  <si>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</si>
  <si>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</si>
  <si>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</si>
  <si>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</si>
  <si>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</si>
  <si>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</si>
  <si>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</si>
  <si>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</si>
  <si>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</si>
  <si>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</si>
  <si>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</si>
  <si>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</si>
  <si>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</si>
  <si>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</si>
  <si>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</si>
  <si>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</si>
  <si>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</si>
  <si>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</si>
  <si>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</si>
  <si>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</si>
  <si>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</si>
  <si>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</si>
  <si>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</si>
  <si>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</si>
  <si>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</si>
  <si>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</si>
  <si>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</si>
  <si>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</si>
  <si>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</si>
  <si>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</si>
  <si>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</si>
  <si>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</si>
  <si>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</si>
  <si>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</si>
  <si>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</si>
  <si>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</si>
  <si>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</si>
  <si>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</si>
  <si>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</si>
  <si>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</si>
  <si>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</si>
  <si>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</si>
  <si>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</si>
  <si>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</si>
  <si>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</si>
  <si>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</si>
  <si>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</si>
  <si>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</si>
  <si>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</si>
  <si>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</si>
  <si>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</si>
  <si>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</si>
  <si>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</si>
  <si>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</si>
  <si>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</si>
  <si>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</si>
  <si>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</si>
  <si>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</si>
  <si>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</si>
  <si>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</si>
  <si>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</si>
  <si>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</si>
  <si>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</si>
  <si>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</si>
  <si>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</si>
  <si>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</si>
  <si>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</si>
  <si>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</si>
  <si>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</si>
  <si>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</si>
  <si>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</si>
  <si>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</si>
  <si>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</si>
  <si>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</si>
  <si>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</si>
  <si>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</si>
  <si>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</si>
  <si>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</si>
  <si>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</si>
  <si>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</si>
  <si>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</si>
  <si>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</si>
  <si>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</si>
  <si>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</si>
  <si>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</si>
  <si>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</si>
  <si>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</si>
  <si>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</si>
  <si>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</si>
  <si>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</si>
  <si>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</si>
  <si>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</si>
  <si>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</si>
  <si>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</si>
  <si>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</si>
  <si>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</si>
  <si>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</si>
  <si>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</si>
  <si>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</si>
  <si>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</si>
  <si>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</si>
  <si>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</si>
  <si>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</si>
  <si>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</si>
  <si>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</si>
  <si>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</si>
  <si>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</si>
  <si>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</si>
  <si>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</si>
  <si>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</si>
  <si>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</si>
  <si>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</si>
  <si>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</si>
  <si>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</si>
  <si>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</si>
  <si>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</si>
  <si>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</si>
  <si>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</si>
  <si>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</si>
  <si>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</si>
  <si>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</si>
  <si>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</si>
  <si>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</si>
  <si>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</si>
  <si>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</si>
  <si>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</si>
  <si>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</si>
  <si>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</si>
  <si>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</si>
  <si>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</si>
  <si>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</si>
  <si>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</si>
  <si>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</si>
  <si>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</si>
  <si>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</si>
  <si>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</si>
  <si>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</si>
  <si>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</si>
  <si>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</si>
  <si>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</si>
  <si>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</si>
  <si>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</si>
  <si>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</si>
  <si>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</si>
  <si>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</si>
  <si>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</si>
  <si>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</si>
  <si>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</si>
  <si>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</si>
  <si>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</si>
  <si>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</si>
  <si>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</si>
  <si>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</si>
  <si>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</si>
  <si>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</si>
  <si>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</si>
  <si>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</si>
  <si>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</si>
  <si>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</si>
  <si>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</si>
  <si>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</si>
  <si>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</si>
  <si>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</si>
  <si>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</si>
  <si>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</si>
  <si>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</si>
  <si>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</si>
  <si>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</si>
  <si>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</si>
  <si>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</si>
  <si>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</si>
  <si>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</si>
  <si>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</si>
  <si>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</si>
  <si>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</si>
  <si>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</si>
  <si>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</si>
  <si>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</si>
  <si>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</si>
  <si>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</si>
  <si>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</si>
  <si>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</si>
  <si>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</si>
  <si>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</si>
  <si>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</si>
  <si>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</si>
  <si>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</si>
  <si>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</si>
  <si>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</si>
  <si>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</si>
  <si>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</si>
  <si>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</si>
  <si>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</si>
  <si>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</si>
  <si>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</si>
  <si>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</si>
  <si>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</si>
  <si>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</si>
  <si>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</si>
  <si>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</si>
  <si>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</si>
  <si>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</si>
  <si>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</si>
  <si>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</si>
  <si>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</si>
  <si>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</si>
  <si>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</si>
  <si>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</si>
  <si>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</si>
  <si>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</si>
  <si>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</si>
  <si>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</si>
  <si>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</si>
  <si>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</si>
  <si>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</si>
  <si>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</si>
  <si>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</si>
  <si>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</si>
  <si>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</si>
  <si>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</si>
  <si>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</si>
  <si>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</si>
  <si>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</si>
  <si>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</si>
  <si>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</si>
  <si>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</si>
  <si>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</si>
  <si>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</si>
  <si>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</si>
  <si>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</si>
  <si>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</si>
  <si>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</si>
  <si>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</si>
  <si>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</si>
  <si>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</si>
  <si>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</si>
  <si>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</si>
  <si>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</si>
  <si>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</si>
  <si>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</si>
  <si>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</si>
  <si>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</si>
  <si>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</si>
  <si>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</si>
  <si>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</si>
  <si>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</si>
  <si>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</si>
  <si>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</si>
  <si>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</si>
  <si>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</si>
  <si>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</si>
  <si>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</si>
  <si>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</si>
  <si>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</si>
  <si>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</si>
  <si>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</si>
  <si>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</si>
  <si>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</si>
  <si>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</si>
  <si>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</si>
  <si>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</si>
  <si>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</si>
  <si>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</si>
  <si>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</si>
  <si>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</si>
  <si>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</si>
  <si>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</si>
  <si>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</si>
  <si>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</si>
  <si>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</si>
  <si>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</si>
  <si>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</si>
  <si>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</si>
  <si>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</si>
  <si>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</si>
  <si>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</si>
  <si>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</si>
  <si>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</si>
  <si>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</si>
  <si>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</si>
  <si>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</si>
  <si>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</si>
  <si>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</si>
  <si>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</si>
  <si>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</si>
  <si>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</si>
  <si>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</si>
  <si>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</si>
  <si>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</si>
  <si>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</si>
  <si>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</si>
  <si>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</si>
  <si>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</si>
  <si>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</si>
  <si>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</si>
  <si>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</si>
  <si>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</si>
  <si>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</si>
  <si>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</si>
  <si>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</si>
  <si>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</si>
  <si>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</si>
  <si>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</si>
  <si>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</si>
  <si>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</si>
  <si>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</si>
  <si>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</si>
  <si>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</si>
  <si>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</si>
  <si>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</si>
  <si>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</si>
  <si>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</si>
  <si>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</si>
  <si>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</si>
  <si>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</si>
  <si>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</si>
  <si>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</si>
  <si>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</si>
  <si>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</si>
  <si>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</si>
  <si>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</si>
  <si>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</si>
  <si>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</si>
  <si>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</si>
  <si>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</si>
  <si>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</si>
  <si>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</si>
  <si>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</si>
  <si>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</si>
  <si>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</si>
  <si>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</si>
  <si>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</si>
  <si>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</si>
  <si>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</si>
  <si>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</si>
  <si>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</si>
  <si>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</si>
  <si>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</si>
  <si>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</si>
  <si>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</si>
  <si>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</si>
  <si>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</si>
  <si>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</si>
  <si>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</si>
  <si>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</si>
  <si>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</si>
  <si>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</si>
  <si>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</si>
  <si>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</si>
  <si>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</si>
  <si>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</si>
  <si>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</si>
  <si>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</si>
  <si>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</si>
  <si>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</si>
  <si>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</si>
  <si>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</si>
  <si>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</si>
  <si>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</si>
  <si>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</si>
  <si>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</si>
  <si>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</si>
  <si>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</si>
  <si>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</si>
  <si>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</si>
  <si>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</si>
  <si>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</si>
  <si>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</si>
  <si>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</si>
  <si>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</si>
  <si>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</si>
  <si>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</si>
  <si>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</si>
  <si>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</si>
  <si>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</si>
  <si>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</si>
  <si>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</si>
  <si>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</si>
  <si>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</si>
  <si>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</si>
  <si>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</si>
  <si>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</si>
  <si>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</si>
  <si>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</si>
  <si>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</si>
  <si>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</si>
  <si>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</si>
  <si>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</si>
  <si>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</si>
  <si>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</si>
  <si>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</si>
  <si>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</si>
  <si>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</si>
  <si>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</si>
  <si>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</si>
  <si>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</si>
  <si>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</si>
  <si>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</si>
  <si>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</si>
  <si>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</si>
  <si>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</si>
  <si>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</si>
  <si>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</si>
  <si>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</si>
  <si>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</si>
  <si>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</si>
  <si>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</si>
  <si>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</si>
  <si>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</si>
  <si>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</si>
  <si>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</si>
  <si>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</si>
  <si>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</si>
  <si>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</si>
  <si>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</si>
  <si>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</si>
  <si>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</si>
  <si>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</si>
  <si>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</si>
  <si>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</si>
  <si>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</si>
  <si>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</si>
  <si>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</si>
  <si>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</si>
  <si>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</si>
  <si>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</si>
  <si>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</si>
  <si>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</si>
  <si>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</si>
  <si>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</si>
  <si>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</si>
  <si>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</si>
  <si>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</si>
  <si>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</si>
  <si>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</si>
  <si>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</si>
  <si>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</si>
  <si>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</si>
  <si>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</si>
  <si>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</si>
  <si>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</si>
  <si>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</si>
  <si>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</si>
  <si>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</si>
  <si>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</si>
  <si>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</si>
  <si>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</si>
  <si>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</si>
  <si>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</si>
  <si>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</si>
  <si>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</si>
  <si>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</si>
  <si>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</si>
  <si>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</si>
  <si>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</si>
  <si>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</si>
  <si>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</si>
  <si>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</si>
  <si>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</si>
  <si>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</si>
  <si>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</si>
  <si>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</si>
  <si>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</si>
  <si>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</si>
  <si>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</si>
  <si>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</si>
  <si>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</si>
  <si>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</si>
  <si>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</si>
  <si>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</si>
  <si>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</si>
  <si>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</si>
  <si>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</si>
  <si>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</si>
  <si>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</si>
  <si>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</si>
  <si>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</si>
  <si>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</si>
  <si>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</si>
  <si>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</si>
  <si>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</si>
  <si>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</si>
  <si>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</si>
  <si>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</si>
  <si>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</si>
  <si>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</si>
  <si>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</si>
  <si>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</si>
  <si>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</si>
  <si>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</si>
  <si>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</si>
  <si>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</si>
  <si>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</si>
  <si>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</si>
  <si>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</si>
  <si>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</si>
  <si>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</si>
  <si>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</si>
  <si>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</si>
  <si>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</si>
  <si>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</si>
  <si>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</si>
  <si>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</si>
  <si>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</si>
  <si>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</si>
  <si>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</si>
  <si>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</si>
  <si>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</si>
  <si>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</si>
  <si>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</si>
  <si>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</si>
  <si>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</si>
  <si>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</si>
  <si>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</si>
  <si>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</si>
  <si>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</si>
  <si>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</si>
  <si>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</si>
  <si>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</si>
  <si>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</si>
  <si>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</si>
  <si>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</si>
  <si>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</si>
  <si>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</si>
  <si>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</si>
  <si>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</si>
  <si>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</si>
  <si>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</si>
  <si>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</si>
  <si>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</si>
  <si>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</si>
  <si>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</si>
  <si>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</si>
  <si>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</si>
  <si>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</si>
  <si>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</si>
  <si>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</si>
  <si>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</si>
  <si>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</si>
  <si>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</si>
  <si>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</si>
  <si>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</si>
  <si>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</si>
  <si>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</si>
  <si>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</si>
  <si>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</si>
  <si>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</si>
  <si>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</si>
  <si>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</si>
  <si>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</si>
  <si>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</si>
  <si>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</si>
  <si>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</si>
  <si>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</si>
  <si>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</si>
  <si>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</si>
  <si>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</si>
  <si>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</si>
  <si>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</si>
  <si>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</si>
  <si>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</si>
  <si>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</si>
  <si>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</si>
  <si>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</si>
  <si>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</si>
  <si>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</si>
  <si>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</si>
  <si>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</si>
  <si>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</si>
  <si>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</si>
  <si>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</si>
  <si>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</si>
  <si>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</si>
  <si>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</si>
  <si>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</si>
  <si>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</si>
  <si>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</si>
  <si>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</si>
  <si>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</si>
  <si>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</si>
  <si>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</si>
  <si>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</si>
  <si>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</si>
  <si>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</si>
  <si>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</si>
  <si>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</si>
  <si>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</si>
  <si>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</si>
  <si>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</si>
  <si>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</si>
  <si>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</si>
  <si>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</si>
  <si>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</si>
  <si>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</si>
  <si>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</si>
  <si>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</si>
  <si>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</si>
  <si>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</si>
  <si>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</si>
  <si>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</si>
  <si>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</si>
  <si>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</si>
  <si>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</si>
  <si>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</si>
  <si>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</si>
  <si>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</si>
  <si>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</si>
  <si>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</si>
  <si>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</si>
  <si>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</si>
  <si>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</si>
  <si>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</si>
  <si>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</si>
  <si>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</si>
  <si>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</si>
  <si>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</si>
  <si>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</si>
  <si>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</si>
  <si>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</si>
  <si>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</si>
  <si>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</si>
  <si>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</si>
  <si>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</si>
  <si>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</si>
  <si>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</si>
  <si>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</si>
  <si>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</si>
  <si>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</si>
  <si>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</si>
  <si>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</si>
  <si>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</si>
  <si>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</si>
  <si>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</si>
  <si>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</si>
  <si>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</si>
  <si>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</si>
  <si>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</si>
  <si>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</si>
  <si>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</si>
  <si>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</si>
  <si>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</si>
  <si>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</si>
  <si>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</si>
  <si>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</si>
  <si>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</si>
  <si>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</si>
  <si>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</si>
  <si>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</si>
  <si>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</si>
  <si>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</si>
  <si>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</si>
  <si>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</si>
  <si>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</si>
  <si>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</si>
  <si>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</si>
  <si>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</si>
  <si>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</si>
  <si>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</si>
  <si>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</si>
  <si>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</si>
  <si>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</si>
  <si>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</si>
  <si>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</si>
  <si>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</si>
  <si>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</si>
  <si>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</si>
  <si>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</si>
  <si>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</si>
  <si>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</si>
  <si>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</si>
  <si>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</si>
  <si>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</si>
  <si>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</si>
  <si>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</si>
  <si>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</si>
  <si>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</si>
  <si>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</si>
  <si>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</si>
  <si>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</si>
  <si>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</si>
  <si>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Антон Стефанов Стоянов</t>
  </si>
  <si>
    <t>Главен счетоводител</t>
  </si>
  <si>
    <t>МБАЛ ПОПОВО ЕООД</t>
  </si>
  <si>
    <t>000874028</t>
  </si>
  <si>
    <t>Др Румен Стойчев Русев</t>
  </si>
  <si>
    <t>управител</t>
  </si>
  <si>
    <t>Попово кв Запад</t>
  </si>
  <si>
    <t>060842401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</si>
</sst>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1" applyFont="1" applyBorder="1" applyAlignment="1" applyProtection="1">
      <alignment horizontal="centerContinuous" vertical="center" wrapText="1"/>
      <protection/>
    </xf>
    <xf numFmtId="0" fontId="4" fillId="0" borderId="11" xfId="61" applyFont="1" applyBorder="1" applyAlignment="1" applyProtection="1">
      <alignment horizontal="centerContinuous" vertical="center" wrapText="1"/>
      <protection/>
    </xf>
    <xf numFmtId="0" fontId="3" fillId="0" borderId="12" xfId="61" applyFont="1" applyBorder="1" applyAlignment="1" applyProtection="1">
      <alignment horizontal="centerContinuous" vertical="center" wrapText="1"/>
      <protection/>
    </xf>
    <xf numFmtId="0" fontId="4" fillId="0" borderId="13" xfId="61" applyFont="1" applyBorder="1" applyAlignment="1" applyProtection="1">
      <alignment horizontal="centerContinuous" vertical="center" wrapText="1"/>
      <protection/>
    </xf>
    <xf numFmtId="0" fontId="3" fillId="0" borderId="12" xfId="61" applyFont="1" applyBorder="1" applyAlignment="1" applyProtection="1">
      <alignment horizontal="centerContinuous" vertical="center"/>
      <protection/>
    </xf>
    <xf numFmtId="0" fontId="3" fillId="0" borderId="13" xfId="61" applyFont="1" applyBorder="1" applyAlignment="1" applyProtection="1">
      <alignment horizontal="centerContinuous" vertical="center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0" fontId="4" fillId="0" borderId="11" xfId="61" applyFont="1" applyBorder="1" applyAlignment="1" applyProtection="1">
      <alignment horizontal="left" vertical="center" wrapText="1"/>
      <protection/>
    </xf>
    <xf numFmtId="0" fontId="4" fillId="0" borderId="14" xfId="61" applyFont="1" applyBorder="1" applyAlignment="1" applyProtection="1">
      <alignment horizontal="right"/>
      <protection/>
    </xf>
    <xf numFmtId="0" fontId="4" fillId="0" borderId="0" xfId="53" applyFont="1" applyProtection="1">
      <alignment/>
      <protection/>
    </xf>
    <xf numFmtId="0" fontId="6" fillId="0" borderId="0" xfId="53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57" applyFont="1" applyBorder="1" applyAlignment="1" applyProtection="1">
      <alignment horizontal="centerContinuous" vertical="center"/>
      <protection/>
    </xf>
    <xf numFmtId="0" fontId="3" fillId="0" borderId="0" xfId="57" applyFont="1" applyBorder="1" applyAlignment="1" applyProtection="1">
      <alignment horizontal="center" vertical="center"/>
      <protection/>
    </xf>
    <xf numFmtId="0" fontId="4" fillId="0" borderId="0" xfId="57" applyFont="1" applyAlignment="1" applyProtection="1">
      <alignment horizontal="center" vertical="center" wrapText="1"/>
      <protection/>
    </xf>
    <xf numFmtId="0" fontId="3" fillId="0" borderId="0" xfId="57" applyFont="1" applyBorder="1" applyAlignment="1" applyProtection="1">
      <alignment horizontal="centerContinuous" vertical="center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4" fillId="0" borderId="0" xfId="57" applyFont="1" applyAlignment="1" applyProtection="1">
      <alignment vertical="center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Alignment="1" applyProtection="1">
      <alignment horizontal="centerContinuous" vertical="center" wrapText="1"/>
      <protection/>
    </xf>
    <xf numFmtId="0" fontId="3" fillId="0" borderId="0" xfId="5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5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57" applyFont="1" applyBorder="1" applyAlignment="1" applyProtection="1">
      <alignment vertical="center" wrapText="1"/>
      <protection/>
    </xf>
    <xf numFmtId="0" fontId="3" fillId="0" borderId="0" xfId="59" applyFont="1" applyBorder="1" applyAlignment="1" applyProtection="1">
      <alignment horizontal="center" vertical="center" wrapText="1"/>
      <protection/>
    </xf>
    <xf numFmtId="0" fontId="4" fillId="0" borderId="0" xfId="59" applyFont="1" applyBorder="1" applyProtection="1">
      <alignment/>
      <protection/>
    </xf>
    <xf numFmtId="0" fontId="4" fillId="0" borderId="0" xfId="59" applyFont="1" applyBorder="1" applyAlignment="1" applyProtection="1">
      <alignment wrapText="1"/>
      <protection/>
    </xf>
    <xf numFmtId="0" fontId="6" fillId="0" borderId="0" xfId="59" applyFont="1" applyAlignment="1" applyProtection="1">
      <alignment horizontal="center"/>
      <protection/>
    </xf>
    <xf numFmtId="0" fontId="4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Alignment="1" applyProtection="1">
      <alignment vertical="center" wrapText="1"/>
      <protection/>
    </xf>
    <xf numFmtId="0" fontId="3" fillId="0" borderId="0" xfId="57" applyFont="1" applyAlignment="1" applyProtection="1">
      <alignment horizontal="centerContinuous" vertical="center"/>
      <protection/>
    </xf>
    <xf numFmtId="0" fontId="4" fillId="0" borderId="0" xfId="56" applyFont="1" applyProtection="1">
      <alignment/>
      <protection/>
    </xf>
    <xf numFmtId="0" fontId="14" fillId="0" borderId="0" xfId="57" applyFont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57" applyFont="1" applyAlignment="1" applyProtection="1">
      <alignment vertical="top" wrapText="1"/>
      <protection/>
    </xf>
    <xf numFmtId="0" fontId="3" fillId="0" borderId="0" xfId="5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180" fontId="4" fillId="0" borderId="0" xfId="57" applyNumberFormat="1" applyFont="1" applyAlignment="1" applyProtection="1">
      <alignment horizontal="left" vertical="center"/>
      <protection/>
    </xf>
    <xf numFmtId="0" fontId="14" fillId="0" borderId="0" xfId="5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5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5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5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5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56" applyFont="1" applyAlignment="1" applyProtection="1">
      <alignment horizontal="centerContinuous" vertical="center"/>
      <protection/>
    </xf>
    <xf numFmtId="0" fontId="4" fillId="0" borderId="0" xfId="5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57" applyNumberFormat="1" applyFont="1" applyAlignment="1" applyProtection="1">
      <alignment horizontal="left" vertical="center" wrapText="1"/>
      <protection/>
    </xf>
    <xf numFmtId="0" fontId="4" fillId="0" borderId="0" xfId="57" applyFont="1" applyBorder="1" applyAlignment="1" applyProtection="1">
      <alignment horizontal="right" vertical="center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Alignment="1" applyProtection="1">
      <alignment horizontal="center" vertical="center"/>
      <protection/>
    </xf>
    <xf numFmtId="0" fontId="4" fillId="0" borderId="0" xfId="57" applyFont="1" applyBorder="1" applyAlignment="1" applyProtection="1">
      <alignment horizontal="left" vertical="center"/>
      <protection/>
    </xf>
    <xf numFmtId="0" fontId="4" fillId="0" borderId="0" xfId="57" applyFont="1" applyAlignment="1" applyProtection="1">
      <alignment vertical="center"/>
      <protection/>
    </xf>
    <xf numFmtId="0" fontId="3" fillId="0" borderId="15" xfId="57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center" vertical="top" wrapText="1"/>
      <protection/>
    </xf>
    <xf numFmtId="14" fontId="3" fillId="0" borderId="16" xfId="57" applyNumberFormat="1" applyFont="1" applyBorder="1" applyAlignment="1" applyProtection="1">
      <alignment horizontal="center" vertical="center" wrapText="1"/>
      <protection/>
    </xf>
    <xf numFmtId="14" fontId="3" fillId="0" borderId="17" xfId="57" applyNumberFormat="1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right" vertical="top" wrapText="1"/>
      <protection/>
    </xf>
    <xf numFmtId="0" fontId="10" fillId="24" borderId="18" xfId="57" applyFont="1" applyFill="1" applyBorder="1" applyAlignment="1" applyProtection="1">
      <alignment vertical="top" wrapText="1"/>
      <protection/>
    </xf>
    <xf numFmtId="0" fontId="4" fillId="0" borderId="14" xfId="57" applyFont="1" applyBorder="1" applyAlignment="1" applyProtection="1">
      <alignment horizontal="right" vertical="top" wrapText="1"/>
      <protection/>
    </xf>
    <xf numFmtId="49" fontId="4" fillId="0" borderId="14" xfId="57" applyNumberFormat="1" applyFont="1" applyBorder="1" applyAlignment="1" applyProtection="1">
      <alignment horizontal="right" vertical="top" wrapText="1"/>
      <protection/>
    </xf>
    <xf numFmtId="3" fontId="4" fillId="4" borderId="19" xfId="57" applyNumberFormat="1" applyFont="1" applyFill="1" applyBorder="1" applyAlignment="1" applyProtection="1">
      <alignment vertical="top"/>
      <protection locked="0"/>
    </xf>
    <xf numFmtId="1" fontId="4" fillId="0" borderId="14" xfId="57" applyNumberFormat="1" applyFont="1" applyBorder="1" applyAlignment="1" applyProtection="1">
      <alignment horizontal="right" vertical="top" wrapText="1"/>
      <protection/>
    </xf>
    <xf numFmtId="49" fontId="4" fillId="0" borderId="14" xfId="57" applyNumberFormat="1" applyFont="1" applyFill="1" applyBorder="1" applyAlignment="1" applyProtection="1">
      <alignment horizontal="right" vertical="top" wrapText="1"/>
      <protection/>
    </xf>
    <xf numFmtId="1" fontId="11" fillId="0" borderId="14" xfId="57" applyNumberFormat="1" applyFont="1" applyBorder="1" applyAlignment="1" applyProtection="1">
      <alignment horizontal="right" vertical="top" wrapText="1"/>
      <protection/>
    </xf>
    <xf numFmtId="49" fontId="11" fillId="0" borderId="14" xfId="57" applyNumberFormat="1" applyFont="1" applyBorder="1" applyAlignment="1" applyProtection="1">
      <alignment horizontal="right" vertical="top" wrapText="1"/>
      <protection/>
    </xf>
    <xf numFmtId="49" fontId="11" fillId="0" borderId="14" xfId="57" applyNumberFormat="1" applyFont="1" applyFill="1" applyBorder="1" applyAlignment="1" applyProtection="1">
      <alignment horizontal="right" vertical="top" wrapText="1"/>
      <protection/>
    </xf>
    <xf numFmtId="1" fontId="4" fillId="0" borderId="0" xfId="57" applyNumberFormat="1" applyFont="1" applyAlignment="1" applyProtection="1">
      <alignment vertical="top"/>
      <protection/>
    </xf>
    <xf numFmtId="1" fontId="3" fillId="0" borderId="14" xfId="57" applyNumberFormat="1" applyFont="1" applyBorder="1" applyAlignment="1" applyProtection="1">
      <alignment horizontal="right" vertical="top" wrapText="1"/>
      <protection/>
    </xf>
    <xf numFmtId="0" fontId="9" fillId="24" borderId="18" xfId="57" applyFont="1" applyFill="1" applyBorder="1" applyAlignment="1" applyProtection="1">
      <alignment vertical="top" wrapText="1"/>
      <protection/>
    </xf>
    <xf numFmtId="1" fontId="4" fillId="0" borderId="14" xfId="54" applyNumberFormat="1" applyFont="1" applyBorder="1" applyAlignment="1" applyProtection="1">
      <alignment vertical="top" wrapText="1"/>
      <protection/>
    </xf>
    <xf numFmtId="1" fontId="4" fillId="25" borderId="14" xfId="54" applyNumberFormat="1" applyFont="1" applyFill="1" applyBorder="1" applyAlignment="1" applyProtection="1">
      <alignment vertical="top"/>
      <protection/>
    </xf>
    <xf numFmtId="1" fontId="4" fillId="0" borderId="14" xfId="5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57" applyFont="1" applyBorder="1" applyAlignment="1" applyProtection="1">
      <alignment horizontal="right" vertical="top"/>
      <protection/>
    </xf>
    <xf numFmtId="0" fontId="4" fillId="0" borderId="0" xfId="57" applyFont="1" applyBorder="1" applyAlignment="1" applyProtection="1">
      <alignment vertical="top"/>
      <protection/>
    </xf>
    <xf numFmtId="0" fontId="4" fillId="0" borderId="0" xfId="57" applyFont="1" applyBorder="1" applyAlignment="1" applyProtection="1">
      <alignment horizontal="left" vertical="top"/>
      <protection/>
    </xf>
    <xf numFmtId="0" fontId="4" fillId="0" borderId="0" xfId="56" applyFont="1" applyAlignment="1" applyProtection="1">
      <alignment horizontal="centerContinuous"/>
      <protection/>
    </xf>
    <xf numFmtId="49" fontId="4" fillId="0" borderId="0" xfId="56" applyNumberFormat="1" applyFont="1" applyProtection="1">
      <alignment/>
      <protection/>
    </xf>
    <xf numFmtId="0" fontId="3" fillId="0" borderId="0" xfId="56" applyFont="1" applyBorder="1" applyProtection="1">
      <alignment/>
      <protection/>
    </xf>
    <xf numFmtId="0" fontId="3" fillId="0" borderId="0" xfId="56" applyFont="1" applyProtection="1">
      <alignment/>
      <protection/>
    </xf>
    <xf numFmtId="0" fontId="4" fillId="0" borderId="0" xfId="5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0" applyFont="1" applyFill="1" applyAlignment="1" applyProtection="1">
      <alignment vertical="justify" wrapText="1"/>
      <protection/>
    </xf>
    <xf numFmtId="0" fontId="3" fillId="0" borderId="0" xfId="57" applyFont="1" applyFill="1" applyBorder="1" applyAlignment="1" applyProtection="1">
      <alignment horizontal="left" vertical="justify" wrapText="1"/>
      <protection/>
    </xf>
    <xf numFmtId="0" fontId="4" fillId="0" borderId="0" xfId="57" applyFont="1" applyFill="1" applyAlignment="1" applyProtection="1">
      <alignment horizontal="left" vertical="justify"/>
      <protection/>
    </xf>
    <xf numFmtId="0" fontId="3" fillId="0" borderId="0" xfId="60" applyFont="1" applyFill="1" applyBorder="1" applyAlignment="1" applyProtection="1">
      <alignment horizontal="left" vertical="justify" wrapText="1"/>
      <protection/>
    </xf>
    <xf numFmtId="3" fontId="4" fillId="0" borderId="0" xfId="60" applyNumberFormat="1" applyFont="1" applyBorder="1" applyProtection="1">
      <alignment/>
      <protection/>
    </xf>
    <xf numFmtId="0" fontId="4" fillId="0" borderId="0" xfId="60" applyFont="1" applyProtection="1">
      <alignment/>
      <protection/>
    </xf>
    <xf numFmtId="3" fontId="4" fillId="0" borderId="14" xfId="60" applyNumberFormat="1" applyFont="1" applyBorder="1" applyAlignment="1" applyProtection="1">
      <alignment vertical="center"/>
      <protection/>
    </xf>
    <xf numFmtId="0" fontId="4" fillId="0" borderId="0" xfId="6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58" applyFont="1" applyAlignment="1" applyProtection="1">
      <alignment wrapText="1"/>
      <protection/>
    </xf>
    <xf numFmtId="0" fontId="4" fillId="0" borderId="0" xfId="57" applyFont="1" applyFill="1" applyAlignment="1" applyProtection="1">
      <alignment vertical="top"/>
      <protection/>
    </xf>
    <xf numFmtId="0" fontId="4" fillId="0" borderId="0" xfId="58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vertical="top" wrapText="1"/>
      <protection/>
    </xf>
    <xf numFmtId="0" fontId="4" fillId="0" borderId="0" xfId="58" applyFont="1" applyFill="1" applyBorder="1" applyAlignment="1" applyProtection="1">
      <alignment horizontal="right" vertical="center" wrapText="1"/>
      <protection/>
    </xf>
    <xf numFmtId="0" fontId="4" fillId="0" borderId="0" xfId="58" applyFont="1" applyBorder="1" applyAlignment="1" applyProtection="1">
      <alignment horizontal="center" wrapText="1"/>
      <protection/>
    </xf>
    <xf numFmtId="0" fontId="4" fillId="0" borderId="0" xfId="58" applyFont="1" applyBorder="1" applyAlignment="1" applyProtection="1">
      <alignment wrapText="1"/>
      <protection/>
    </xf>
    <xf numFmtId="49" fontId="4" fillId="0" borderId="14" xfId="58" applyNumberFormat="1" applyFont="1" applyBorder="1" applyAlignment="1" applyProtection="1">
      <alignment horizontal="center" wrapText="1"/>
      <protection/>
    </xf>
    <xf numFmtId="1" fontId="4" fillId="0" borderId="0" xfId="58" applyNumberFormat="1" applyFont="1" applyBorder="1" applyAlignment="1" applyProtection="1">
      <alignment wrapText="1"/>
      <protection/>
    </xf>
    <xf numFmtId="1" fontId="4" fillId="0" borderId="0" xfId="58" applyNumberFormat="1" applyFont="1" applyAlignment="1" applyProtection="1">
      <alignment wrapText="1"/>
      <protection/>
    </xf>
    <xf numFmtId="49" fontId="4" fillId="0" borderId="14" xfId="58" applyNumberFormat="1" applyFont="1" applyFill="1" applyBorder="1" applyAlignment="1" applyProtection="1">
      <alignment horizontal="center" wrapText="1"/>
      <protection/>
    </xf>
    <xf numFmtId="49" fontId="4" fillId="0" borderId="0" xfId="58" applyNumberFormat="1" applyFont="1" applyBorder="1" applyAlignment="1" applyProtection="1">
      <alignment wrapText="1"/>
      <protection/>
    </xf>
    <xf numFmtId="1" fontId="4" fillId="0" borderId="0" xfId="58" applyNumberFormat="1" applyFont="1" applyFill="1" applyBorder="1" applyAlignment="1" applyProtection="1">
      <alignment wrapText="1"/>
      <protection/>
    </xf>
    <xf numFmtId="0" fontId="4" fillId="0" borderId="0" xfId="58" applyFont="1" applyFill="1" applyAlignment="1" applyProtection="1">
      <alignment wrapText="1"/>
      <protection/>
    </xf>
    <xf numFmtId="180" fontId="4" fillId="0" borderId="0" xfId="57" applyNumberFormat="1" applyFont="1" applyAlignment="1" applyProtection="1">
      <alignment horizontal="left" vertical="top"/>
      <protection hidden="1"/>
    </xf>
    <xf numFmtId="0" fontId="3" fillId="0" borderId="14" xfId="59" applyFont="1" applyBorder="1" applyAlignment="1" applyProtection="1">
      <alignment horizontal="center" vertical="center" wrapText="1"/>
      <protection/>
    </xf>
    <xf numFmtId="0" fontId="11" fillId="0" borderId="14" xfId="59" applyFont="1" applyBorder="1" applyAlignment="1" applyProtection="1">
      <alignment vertical="center" wrapText="1"/>
      <protection/>
    </xf>
    <xf numFmtId="3" fontId="4" fillId="0" borderId="14" xfId="59" applyNumberFormat="1" applyFont="1" applyFill="1" applyBorder="1" applyAlignment="1" applyProtection="1">
      <alignment vertical="center"/>
      <protection/>
    </xf>
    <xf numFmtId="0" fontId="4" fillId="0" borderId="14" xfId="59" applyFont="1" applyBorder="1" applyAlignment="1" applyProtection="1">
      <alignment vertical="center" wrapText="1"/>
      <protection/>
    </xf>
    <xf numFmtId="3" fontId="4" fillId="0" borderId="14" xfId="59" applyNumberFormat="1" applyFont="1" applyBorder="1" applyAlignment="1" applyProtection="1">
      <alignment horizontal="center" vertical="center"/>
      <protection/>
    </xf>
    <xf numFmtId="0" fontId="4" fillId="0" borderId="0" xfId="59" applyFont="1" applyProtection="1">
      <alignment/>
      <protection/>
    </xf>
    <xf numFmtId="3" fontId="11" fillId="0" borderId="14" xfId="59" applyNumberFormat="1" applyFont="1" applyBorder="1" applyAlignment="1" applyProtection="1">
      <alignment horizontal="center" vertical="center"/>
      <protection/>
    </xf>
    <xf numFmtId="3" fontId="4" fillId="0" borderId="14" xfId="59" applyNumberFormat="1" applyFont="1" applyBorder="1" applyAlignment="1" applyProtection="1">
      <alignment vertical="center"/>
      <protection/>
    </xf>
    <xf numFmtId="0" fontId="4" fillId="0" borderId="18" xfId="59" applyFont="1" applyBorder="1" applyAlignment="1" applyProtection="1">
      <alignment vertical="center" wrapText="1"/>
      <protection/>
    </xf>
    <xf numFmtId="49" fontId="3" fillId="0" borderId="14" xfId="59" applyNumberFormat="1" applyFont="1" applyBorder="1" applyAlignment="1" applyProtection="1">
      <alignment horizontal="center" vertical="center" wrapText="1"/>
      <protection/>
    </xf>
    <xf numFmtId="3" fontId="4" fillId="4" borderId="20" xfId="57" applyNumberFormat="1" applyFont="1" applyFill="1" applyBorder="1" applyAlignment="1" applyProtection="1">
      <alignment vertical="top"/>
      <protection locked="0"/>
    </xf>
    <xf numFmtId="3" fontId="4" fillId="4" borderId="14" xfId="57" applyNumberFormat="1" applyFont="1" applyFill="1" applyBorder="1" applyAlignment="1" applyProtection="1">
      <alignment vertical="top"/>
      <protection locked="0"/>
    </xf>
    <xf numFmtId="49" fontId="3" fillId="0" borderId="15" xfId="57" applyNumberFormat="1" applyFont="1" applyBorder="1" applyAlignment="1" applyProtection="1">
      <alignment horizontal="center" vertical="center" wrapText="1"/>
      <protection/>
    </xf>
    <xf numFmtId="0" fontId="4" fillId="25" borderId="14" xfId="54" applyFont="1" applyFill="1" applyBorder="1" applyAlignment="1" applyProtection="1">
      <alignment vertical="top" wrapText="1"/>
      <protection/>
    </xf>
    <xf numFmtId="0" fontId="10" fillId="24" borderId="18" xfId="57" applyFont="1" applyFill="1" applyBorder="1" applyAlignment="1" applyProtection="1">
      <alignment vertical="top"/>
      <protection/>
    </xf>
    <xf numFmtId="1" fontId="10" fillId="24" borderId="18" xfId="57" applyNumberFormat="1" applyFont="1" applyFill="1" applyBorder="1" applyAlignment="1" applyProtection="1">
      <alignment vertical="top" wrapText="1"/>
      <protection/>
    </xf>
    <xf numFmtId="1" fontId="10" fillId="24" borderId="18" xfId="57" applyNumberFormat="1" applyFont="1" applyFill="1" applyBorder="1" applyAlignment="1" applyProtection="1">
      <alignment vertical="top"/>
      <protection/>
    </xf>
    <xf numFmtId="1" fontId="10" fillId="24" borderId="18" xfId="54" applyNumberFormat="1" applyFont="1" applyFill="1" applyBorder="1" applyAlignment="1" applyProtection="1">
      <alignment vertical="top" wrapText="1"/>
      <protection/>
    </xf>
    <xf numFmtId="0" fontId="10" fillId="24" borderId="18" xfId="54" applyFont="1" applyFill="1" applyBorder="1" applyAlignment="1" applyProtection="1">
      <alignment vertical="top"/>
      <protection/>
    </xf>
    <xf numFmtId="1" fontId="9" fillId="24" borderId="18" xfId="57" applyNumberFormat="1" applyFont="1" applyFill="1" applyBorder="1" applyAlignment="1" applyProtection="1">
      <alignment vertical="top" wrapText="1"/>
      <protection/>
    </xf>
    <xf numFmtId="49" fontId="10" fillId="24" borderId="18" xfId="57" applyNumberFormat="1" applyFont="1" applyFill="1" applyBorder="1" applyAlignment="1" applyProtection="1">
      <alignment vertical="top"/>
      <protection/>
    </xf>
    <xf numFmtId="1" fontId="10" fillId="24" borderId="18" xfId="54" applyNumberFormat="1" applyFont="1" applyFill="1" applyBorder="1" applyAlignment="1" applyProtection="1">
      <alignment vertical="top"/>
      <protection/>
    </xf>
    <xf numFmtId="49" fontId="3" fillId="0" borderId="21" xfId="57" applyNumberFormat="1" applyFont="1" applyFill="1" applyBorder="1" applyAlignment="1" applyProtection="1">
      <alignment horizontal="right" vertical="top" wrapText="1"/>
      <protection/>
    </xf>
    <xf numFmtId="0" fontId="9" fillId="24" borderId="15" xfId="57" applyFont="1" applyFill="1" applyBorder="1" applyAlignment="1" applyProtection="1">
      <alignment vertical="top" wrapText="1"/>
      <protection/>
    </xf>
    <xf numFmtId="49" fontId="4" fillId="0" borderId="16" xfId="57" applyNumberFormat="1" applyFont="1" applyFill="1" applyBorder="1" applyAlignment="1" applyProtection="1">
      <alignment horizontal="right" vertical="top" wrapText="1"/>
      <protection/>
    </xf>
    <xf numFmtId="1" fontId="3" fillId="0" borderId="21" xfId="57" applyNumberFormat="1" applyFont="1" applyBorder="1" applyAlignment="1" applyProtection="1">
      <alignment horizontal="right" vertical="top" wrapText="1"/>
      <protection/>
    </xf>
    <xf numFmtId="1" fontId="3" fillId="0" borderId="16" xfId="57" applyNumberFormat="1" applyFont="1" applyBorder="1" applyAlignment="1" applyProtection="1">
      <alignment horizontal="right" vertical="top" wrapText="1"/>
      <protection/>
    </xf>
    <xf numFmtId="0" fontId="10" fillId="24" borderId="22" xfId="54" applyFont="1" applyFill="1" applyBorder="1" applyAlignment="1" applyProtection="1">
      <alignment vertical="top"/>
      <protection/>
    </xf>
    <xf numFmtId="1" fontId="4" fillId="0" borderId="21" xfId="54" applyNumberFormat="1" applyFont="1" applyBorder="1" applyAlignment="1" applyProtection="1">
      <alignment vertical="top" wrapText="1"/>
      <protection/>
    </xf>
    <xf numFmtId="1" fontId="9" fillId="24" borderId="15" xfId="57" applyNumberFormat="1" applyFont="1" applyFill="1" applyBorder="1" applyAlignment="1" applyProtection="1">
      <alignment vertical="top" wrapText="1"/>
      <protection/>
    </xf>
    <xf numFmtId="0" fontId="10" fillId="24" borderId="22" xfId="57" applyFont="1" applyFill="1" applyBorder="1" applyAlignment="1" applyProtection="1">
      <alignment vertical="top"/>
      <protection/>
    </xf>
    <xf numFmtId="1" fontId="4" fillId="0" borderId="16" xfId="54" applyNumberFormat="1" applyFont="1" applyBorder="1" applyAlignment="1" applyProtection="1">
      <alignment vertical="top" wrapText="1"/>
      <protection/>
    </xf>
    <xf numFmtId="0" fontId="3" fillId="0" borderId="22" xfId="57" applyFont="1" applyBorder="1" applyAlignment="1" applyProtection="1">
      <alignment horizontal="center" vertical="center" wrapText="1"/>
      <protection/>
    </xf>
    <xf numFmtId="0" fontId="3" fillId="0" borderId="21" xfId="57" applyFont="1" applyBorder="1" applyAlignment="1" applyProtection="1">
      <alignment horizontal="center" vertical="top" wrapText="1"/>
      <protection/>
    </xf>
    <xf numFmtId="0" fontId="3" fillId="0" borderId="23" xfId="57" applyFont="1" applyBorder="1" applyAlignment="1" applyProtection="1">
      <alignment horizontal="center" vertical="top" wrapText="1"/>
      <protection/>
    </xf>
    <xf numFmtId="0" fontId="9" fillId="24" borderId="15" xfId="57" applyFont="1" applyFill="1" applyBorder="1" applyAlignment="1" applyProtection="1">
      <alignment horizontal="left" vertical="top" wrapText="1"/>
      <protection/>
    </xf>
    <xf numFmtId="49" fontId="3" fillId="0" borderId="16" xfId="57" applyNumberFormat="1" applyFont="1" applyBorder="1" applyAlignment="1" applyProtection="1">
      <alignment horizontal="right" vertical="top" wrapText="1"/>
      <protection/>
    </xf>
    <xf numFmtId="49" fontId="3" fillId="0" borderId="22" xfId="57" applyNumberFormat="1" applyFont="1" applyBorder="1" applyAlignment="1" applyProtection="1">
      <alignment horizontal="center" vertical="center" wrapText="1"/>
      <protection/>
    </xf>
    <xf numFmtId="49" fontId="3" fillId="25" borderId="16" xfId="57" applyNumberFormat="1" applyFont="1" applyFill="1" applyBorder="1" applyAlignment="1" applyProtection="1">
      <alignment horizontal="right" vertical="top" wrapText="1"/>
      <protection/>
    </xf>
    <xf numFmtId="49" fontId="3" fillId="0" borderId="21" xfId="57" applyNumberFormat="1" applyFont="1" applyBorder="1" applyAlignment="1" applyProtection="1">
      <alignment horizontal="right" vertical="top" wrapText="1"/>
      <protection/>
    </xf>
    <xf numFmtId="1" fontId="10" fillId="24" borderId="22" xfId="54" applyNumberFormat="1" applyFont="1" applyFill="1" applyBorder="1" applyAlignment="1" applyProtection="1">
      <alignment vertical="top"/>
      <protection/>
    </xf>
    <xf numFmtId="1" fontId="4" fillId="0" borderId="21" xfId="54" applyNumberFormat="1" applyFont="1" applyBorder="1" applyAlignment="1" applyProtection="1">
      <alignment vertical="top"/>
      <protection/>
    </xf>
    <xf numFmtId="49" fontId="9" fillId="24" borderId="24" xfId="57" applyNumberFormat="1" applyFont="1" applyFill="1" applyBorder="1" applyAlignment="1" applyProtection="1">
      <alignment vertical="center" wrapText="1"/>
      <protection/>
    </xf>
    <xf numFmtId="0" fontId="3" fillId="0" borderId="15" xfId="59" applyFont="1" applyBorder="1" applyAlignment="1" applyProtection="1">
      <alignment horizontal="center" vertical="center" wrapText="1"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3" fillId="0" borderId="17" xfId="59" applyFont="1" applyBorder="1" applyAlignment="1" applyProtection="1">
      <alignment horizontal="center" vertical="center" wrapText="1"/>
      <protection/>
    </xf>
    <xf numFmtId="0" fontId="3" fillId="0" borderId="18" xfId="59" applyFont="1" applyBorder="1" applyAlignment="1" applyProtection="1">
      <alignment vertical="center" wrapText="1"/>
      <protection/>
    </xf>
    <xf numFmtId="0" fontId="11" fillId="0" borderId="18" xfId="59" applyFont="1" applyBorder="1" applyAlignment="1" applyProtection="1">
      <alignment vertical="center" wrapText="1"/>
      <protection/>
    </xf>
    <xf numFmtId="0" fontId="4" fillId="0" borderId="18" xfId="59" applyFont="1" applyBorder="1" applyAlignment="1" applyProtection="1">
      <alignment horizontal="left" vertical="center" wrapText="1"/>
      <protection/>
    </xf>
    <xf numFmtId="0" fontId="11" fillId="0" borderId="18" xfId="59" applyFont="1" applyBorder="1" applyAlignment="1" applyProtection="1">
      <alignment horizontal="right" vertical="center" wrapText="1"/>
      <protection/>
    </xf>
    <xf numFmtId="0" fontId="4" fillId="0" borderId="14" xfId="59" applyFont="1" applyBorder="1" applyAlignment="1" applyProtection="1">
      <alignment horizontal="center" vertical="center" wrapText="1"/>
      <protection/>
    </xf>
    <xf numFmtId="0" fontId="11" fillId="0" borderId="14" xfId="59" applyFont="1" applyBorder="1" applyAlignment="1" applyProtection="1">
      <alignment horizontal="center" vertical="center" wrapText="1"/>
      <protection/>
    </xf>
    <xf numFmtId="0" fontId="11" fillId="0" borderId="18" xfId="59" applyFont="1" applyBorder="1" applyAlignment="1" applyProtection="1">
      <alignment horizontal="left" vertical="center" wrapText="1"/>
      <protection/>
    </xf>
    <xf numFmtId="49" fontId="4" fillId="0" borderId="14" xfId="59" applyNumberFormat="1" applyFont="1" applyBorder="1" applyAlignment="1" applyProtection="1">
      <alignment horizontal="center" vertical="center" wrapText="1"/>
      <protection/>
    </xf>
    <xf numFmtId="3" fontId="3" fillId="0" borderId="14" xfId="59" applyNumberFormat="1" applyFont="1" applyFill="1" applyBorder="1" applyAlignment="1" applyProtection="1">
      <alignment vertical="center"/>
      <protection/>
    </xf>
    <xf numFmtId="3" fontId="4" fillId="0" borderId="20" xfId="59" applyNumberFormat="1" applyFont="1" applyFill="1" applyBorder="1" applyAlignment="1" applyProtection="1">
      <alignment vertical="center"/>
      <protection/>
    </xf>
    <xf numFmtId="3" fontId="4" fillId="0" borderId="20" xfId="59" applyNumberFormat="1" applyFont="1" applyBorder="1" applyAlignment="1" applyProtection="1">
      <alignment vertical="center"/>
      <protection/>
    </xf>
    <xf numFmtId="3" fontId="3" fillId="0" borderId="20" xfId="59" applyNumberFormat="1" applyFont="1" applyFill="1" applyBorder="1" applyAlignment="1" applyProtection="1">
      <alignment vertical="center"/>
      <protection/>
    </xf>
    <xf numFmtId="0" fontId="4" fillId="0" borderId="18" xfId="59" applyFont="1" applyFill="1" applyBorder="1" applyAlignment="1" applyProtection="1">
      <alignment vertical="center" wrapText="1"/>
      <protection/>
    </xf>
    <xf numFmtId="0" fontId="12" fillId="0" borderId="18" xfId="59" applyFont="1" applyBorder="1" applyAlignment="1" applyProtection="1">
      <alignment vertical="center" wrapText="1"/>
      <protection/>
    </xf>
    <xf numFmtId="0" fontId="9" fillId="0" borderId="18" xfId="59" applyFont="1" applyBorder="1" applyAlignment="1" applyProtection="1">
      <alignment vertical="center" wrapText="1"/>
      <protection/>
    </xf>
    <xf numFmtId="0" fontId="3" fillId="0" borderId="22" xfId="59" applyFont="1" applyBorder="1" applyAlignment="1" applyProtection="1">
      <alignment horizontal="center" vertical="center" wrapText="1"/>
      <protection/>
    </xf>
    <xf numFmtId="0" fontId="3" fillId="0" borderId="21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 vertical="center" wrapText="1"/>
      <protection/>
    </xf>
    <xf numFmtId="0" fontId="3" fillId="0" borderId="15" xfId="59" applyFont="1" applyBorder="1" applyAlignment="1" applyProtection="1">
      <alignment vertical="center" wrapText="1"/>
      <protection/>
    </xf>
    <xf numFmtId="0" fontId="3" fillId="0" borderId="16" xfId="59" applyFont="1" applyBorder="1" applyAlignment="1" applyProtection="1">
      <alignment vertical="center" wrapText="1"/>
      <protection/>
    </xf>
    <xf numFmtId="3" fontId="3" fillId="0" borderId="16" xfId="59" applyNumberFormat="1" applyFont="1" applyBorder="1" applyAlignment="1" applyProtection="1">
      <alignment vertical="center"/>
      <protection/>
    </xf>
    <xf numFmtId="3" fontId="3" fillId="0" borderId="17" xfId="59" applyNumberFormat="1" applyFont="1" applyBorder="1" applyAlignment="1" applyProtection="1">
      <alignment vertical="center"/>
      <protection/>
    </xf>
    <xf numFmtId="0" fontId="11" fillId="0" borderId="22" xfId="59" applyFont="1" applyBorder="1" applyAlignment="1" applyProtection="1">
      <alignment horizontal="right" vertical="center" wrapText="1"/>
      <protection/>
    </xf>
    <xf numFmtId="0" fontId="11" fillId="0" borderId="21" xfId="59" applyFont="1" applyBorder="1" applyAlignment="1" applyProtection="1">
      <alignment horizontal="center" vertical="center" wrapText="1"/>
      <protection/>
    </xf>
    <xf numFmtId="0" fontId="4" fillId="0" borderId="22" xfId="59" applyFont="1" applyBorder="1" applyAlignment="1" applyProtection="1">
      <alignment vertical="center" wrapText="1"/>
      <protection/>
    </xf>
    <xf numFmtId="0" fontId="3" fillId="0" borderId="22" xfId="59" applyFont="1" applyBorder="1" applyAlignment="1" applyProtection="1">
      <alignment horizontal="left" vertical="center" wrapText="1"/>
      <protection/>
    </xf>
    <xf numFmtId="3" fontId="4" fillId="0" borderId="21" xfId="59" applyNumberFormat="1" applyFont="1" applyBorder="1" applyAlignment="1" applyProtection="1">
      <alignment vertical="center"/>
      <protection/>
    </xf>
    <xf numFmtId="3" fontId="4" fillId="0" borderId="23" xfId="59" applyNumberFormat="1" applyFont="1" applyBorder="1" applyAlignment="1" applyProtection="1">
      <alignment vertical="center"/>
      <protection/>
    </xf>
    <xf numFmtId="0" fontId="3" fillId="0" borderId="15" xfId="59" applyFont="1" applyBorder="1" applyAlignment="1" applyProtection="1">
      <alignment horizontal="left" vertical="center" wrapText="1"/>
      <protection/>
    </xf>
    <xf numFmtId="0" fontId="3" fillId="0" borderId="22" xfId="59" applyFont="1" applyBorder="1" applyAlignment="1" applyProtection="1">
      <alignment vertical="center" wrapText="1"/>
      <protection/>
    </xf>
    <xf numFmtId="0" fontId="4" fillId="0" borderId="16" xfId="59" applyFont="1" applyBorder="1" applyAlignment="1" applyProtection="1">
      <alignment vertical="center" wrapText="1"/>
      <protection/>
    </xf>
    <xf numFmtId="49" fontId="11" fillId="0" borderId="14" xfId="59" applyNumberFormat="1" applyFont="1" applyBorder="1" applyAlignment="1" applyProtection="1">
      <alignment horizontal="center" vertical="center" wrapText="1"/>
      <protection/>
    </xf>
    <xf numFmtId="0" fontId="4" fillId="0" borderId="21" xfId="59" applyFont="1" applyBorder="1" applyAlignment="1" applyProtection="1">
      <alignment vertical="center" wrapText="1"/>
      <protection/>
    </xf>
    <xf numFmtId="0" fontId="11" fillId="0" borderId="16" xfId="59" applyFont="1" applyBorder="1" applyAlignment="1" applyProtection="1">
      <alignment horizontal="center" vertical="center" wrapText="1"/>
      <protection/>
    </xf>
    <xf numFmtId="3" fontId="3" fillId="0" borderId="21" xfId="59" applyNumberFormat="1" applyFont="1" applyBorder="1" applyAlignment="1" applyProtection="1">
      <alignment vertical="center"/>
      <protection/>
    </xf>
    <xf numFmtId="3" fontId="3" fillId="0" borderId="23" xfId="59" applyNumberFormat="1" applyFont="1" applyBorder="1" applyAlignment="1" applyProtection="1">
      <alignment vertical="center"/>
      <protection/>
    </xf>
    <xf numFmtId="49" fontId="3" fillId="0" borderId="21" xfId="59" applyNumberFormat="1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left" vertical="center" wrapText="1"/>
      <protection/>
    </xf>
    <xf numFmtId="0" fontId="3" fillId="0" borderId="25" xfId="59" applyFont="1" applyBorder="1" applyAlignment="1" applyProtection="1">
      <alignment horizontal="center" vertical="center" wrapText="1"/>
      <protection/>
    </xf>
    <xf numFmtId="49" fontId="3" fillId="0" borderId="25" xfId="59" applyNumberFormat="1" applyFont="1" applyBorder="1" applyAlignment="1" applyProtection="1">
      <alignment horizontal="center" vertical="center" wrapText="1"/>
      <protection/>
    </xf>
    <xf numFmtId="0" fontId="3" fillId="0" borderId="15" xfId="58" applyFont="1" applyBorder="1" applyAlignment="1" applyProtection="1">
      <alignment horizontal="center" vertical="center" wrapText="1"/>
      <protection/>
    </xf>
    <xf numFmtId="0" fontId="3" fillId="0" borderId="16" xfId="58" applyFont="1" applyBorder="1" applyAlignment="1" applyProtection="1">
      <alignment horizontal="center" vertical="center" wrapText="1"/>
      <protection/>
    </xf>
    <xf numFmtId="14" fontId="3" fillId="0" borderId="16" xfId="58" applyNumberFormat="1" applyFont="1" applyFill="1" applyBorder="1" applyAlignment="1" applyProtection="1">
      <alignment horizontal="center" vertical="center" wrapText="1"/>
      <protection/>
    </xf>
    <xf numFmtId="14" fontId="3" fillId="0" borderId="17" xfId="58" applyNumberFormat="1" applyFont="1" applyFill="1" applyBorder="1" applyAlignment="1" applyProtection="1">
      <alignment horizontal="center" vertical="center" wrapText="1"/>
      <protection/>
    </xf>
    <xf numFmtId="0" fontId="4" fillId="0" borderId="18" xfId="58" applyFont="1" applyBorder="1" applyAlignment="1" applyProtection="1">
      <alignment wrapText="1"/>
      <protection/>
    </xf>
    <xf numFmtId="0" fontId="4" fillId="0" borderId="18" xfId="58" applyFont="1" applyFill="1" applyBorder="1" applyAlignment="1" applyProtection="1">
      <alignment wrapText="1"/>
      <protection/>
    </xf>
    <xf numFmtId="0" fontId="4" fillId="0" borderId="26" xfId="58" applyFont="1" applyBorder="1" applyAlignment="1" applyProtection="1">
      <alignment wrapText="1"/>
      <protection/>
    </xf>
    <xf numFmtId="3" fontId="4" fillId="4" borderId="27" xfId="57" applyNumberFormat="1" applyFont="1" applyFill="1" applyBorder="1" applyAlignment="1" applyProtection="1">
      <alignment vertical="top"/>
      <protection locked="0"/>
    </xf>
    <xf numFmtId="3" fontId="4" fillId="4" borderId="28" xfId="57" applyNumberFormat="1" applyFont="1" applyFill="1" applyBorder="1" applyAlignment="1" applyProtection="1">
      <alignment vertical="top"/>
      <protection locked="0"/>
    </xf>
    <xf numFmtId="0" fontId="3" fillId="0" borderId="22" xfId="58" applyFont="1" applyBorder="1" applyAlignment="1" applyProtection="1">
      <alignment horizontal="center" vertical="center" wrapText="1"/>
      <protection/>
    </xf>
    <xf numFmtId="0" fontId="3" fillId="0" borderId="21" xfId="58" applyFont="1" applyBorder="1" applyAlignment="1" applyProtection="1">
      <alignment horizontal="center" vertical="center" wrapText="1"/>
      <protection/>
    </xf>
    <xf numFmtId="49" fontId="3" fillId="0" borderId="21" xfId="58" applyNumberFormat="1" applyFont="1" applyFill="1" applyBorder="1" applyAlignment="1" applyProtection="1">
      <alignment horizontal="center" vertical="center" wrapText="1"/>
      <protection/>
    </xf>
    <xf numFmtId="49" fontId="3" fillId="0" borderId="23" xfId="58" applyNumberFormat="1" applyFont="1" applyFill="1" applyBorder="1" applyAlignment="1" applyProtection="1">
      <alignment horizontal="center" vertical="center" wrapText="1"/>
      <protection/>
    </xf>
    <xf numFmtId="0" fontId="11" fillId="0" borderId="29" xfId="58" applyFont="1" applyBorder="1" applyAlignment="1" applyProtection="1">
      <alignment wrapText="1"/>
      <protection/>
    </xf>
    <xf numFmtId="49" fontId="11" fillId="0" borderId="30" xfId="58" applyNumberFormat="1" applyFont="1" applyBorder="1" applyAlignment="1" applyProtection="1">
      <alignment horizontal="center" wrapText="1"/>
      <protection/>
    </xf>
    <xf numFmtId="0" fontId="11" fillId="0" borderId="15" xfId="58" applyFont="1" applyBorder="1" applyAlignment="1" applyProtection="1">
      <alignment wrapText="1"/>
      <protection/>
    </xf>
    <xf numFmtId="49" fontId="11" fillId="0" borderId="16" xfId="58" applyNumberFormat="1" applyFont="1" applyBorder="1" applyAlignment="1" applyProtection="1">
      <alignment wrapText="1"/>
      <protection/>
    </xf>
    <xf numFmtId="3" fontId="4" fillId="0" borderId="16" xfId="58" applyNumberFormat="1" applyFont="1" applyFill="1" applyBorder="1" applyAlignment="1" applyProtection="1">
      <alignment wrapText="1"/>
      <protection/>
    </xf>
    <xf numFmtId="3" fontId="4" fillId="0" borderId="17" xfId="58" applyNumberFormat="1" applyFont="1" applyFill="1" applyBorder="1" applyAlignment="1" applyProtection="1">
      <alignment wrapText="1"/>
      <protection/>
    </xf>
    <xf numFmtId="0" fontId="3" fillId="0" borderId="26" xfId="58" applyFont="1" applyBorder="1" applyAlignment="1" applyProtection="1">
      <alignment horizontal="right" wrapText="1"/>
      <protection/>
    </xf>
    <xf numFmtId="49" fontId="3" fillId="0" borderId="27" xfId="58" applyNumberFormat="1" applyFont="1" applyBorder="1" applyAlignment="1" applyProtection="1">
      <alignment horizontal="center" wrapText="1"/>
      <protection/>
    </xf>
    <xf numFmtId="49" fontId="11" fillId="0" borderId="16" xfId="58" applyNumberFormat="1" applyFont="1" applyBorder="1" applyAlignment="1" applyProtection="1">
      <alignment horizontal="center" wrapText="1"/>
      <protection/>
    </xf>
    <xf numFmtId="0" fontId="3" fillId="0" borderId="22" xfId="58" applyFont="1" applyBorder="1" applyAlignment="1" applyProtection="1">
      <alignment horizontal="right" wrapText="1"/>
      <protection/>
    </xf>
    <xf numFmtId="49" fontId="3" fillId="0" borderId="21" xfId="58" applyNumberFormat="1" applyFont="1" applyBorder="1" applyAlignment="1" applyProtection="1">
      <alignment horizontal="center" wrapText="1"/>
      <protection/>
    </xf>
    <xf numFmtId="3" fontId="4" fillId="4" borderId="30" xfId="57" applyNumberFormat="1" applyFont="1" applyFill="1" applyBorder="1" applyAlignment="1" applyProtection="1">
      <alignment vertical="top"/>
      <protection locked="0"/>
    </xf>
    <xf numFmtId="3" fontId="4" fillId="4" borderId="31" xfId="57" applyNumberFormat="1" applyFont="1" applyFill="1" applyBorder="1" applyAlignment="1" applyProtection="1">
      <alignment vertical="top"/>
      <protection locked="0"/>
    </xf>
    <xf numFmtId="0" fontId="3" fillId="0" borderId="24" xfId="58" applyFont="1" applyBorder="1" applyAlignment="1" applyProtection="1">
      <alignment wrapText="1"/>
      <protection/>
    </xf>
    <xf numFmtId="49" fontId="3" fillId="0" borderId="25" xfId="58" applyNumberFormat="1" applyFont="1" applyBorder="1" applyAlignment="1" applyProtection="1">
      <alignment horizontal="center" wrapText="1"/>
      <protection/>
    </xf>
    <xf numFmtId="0" fontId="11" fillId="0" borderId="32" xfId="58" applyFont="1" applyBorder="1" applyAlignment="1" applyProtection="1">
      <alignment wrapText="1"/>
      <protection/>
    </xf>
    <xf numFmtId="49" fontId="11" fillId="0" borderId="33" xfId="58" applyNumberFormat="1" applyFont="1" applyBorder="1" applyAlignment="1" applyProtection="1">
      <alignment horizontal="center" wrapText="1"/>
      <protection/>
    </xf>
    <xf numFmtId="0" fontId="4" fillId="0" borderId="29" xfId="58" applyFont="1" applyBorder="1" applyAlignment="1" applyProtection="1">
      <alignment wrapText="1"/>
      <protection/>
    </xf>
    <xf numFmtId="0" fontId="11" fillId="0" borderId="24" xfId="58" applyFont="1" applyBorder="1" applyAlignment="1" applyProtection="1">
      <alignment wrapText="1"/>
      <protection/>
    </xf>
    <xf numFmtId="49" fontId="11" fillId="0" borderId="25" xfId="58" applyNumberFormat="1" applyFont="1" applyBorder="1" applyAlignment="1" applyProtection="1">
      <alignment horizontal="center" wrapText="1"/>
      <protection/>
    </xf>
    <xf numFmtId="3" fontId="3" fillId="0" borderId="25" xfId="58" applyNumberFormat="1" applyFont="1" applyFill="1" applyBorder="1" applyAlignment="1" applyProtection="1">
      <alignment wrapText="1"/>
      <protection/>
    </xf>
    <xf numFmtId="3" fontId="3" fillId="0" borderId="34" xfId="58" applyNumberFormat="1" applyFont="1" applyFill="1" applyBorder="1" applyAlignment="1" applyProtection="1">
      <alignment wrapText="1"/>
      <protection/>
    </xf>
    <xf numFmtId="3" fontId="11" fillId="4" borderId="33" xfId="57" applyNumberFormat="1" applyFont="1" applyFill="1" applyBorder="1" applyAlignment="1" applyProtection="1">
      <alignment vertical="top"/>
      <protection locked="0"/>
    </xf>
    <xf numFmtId="3" fontId="11" fillId="4" borderId="35" xfId="57" applyNumberFormat="1" applyFont="1" applyFill="1" applyBorder="1" applyAlignment="1" applyProtection="1">
      <alignment vertical="top"/>
      <protection locked="0"/>
    </xf>
    <xf numFmtId="3" fontId="11" fillId="0" borderId="25" xfId="58" applyNumberFormat="1" applyFont="1" applyFill="1" applyBorder="1" applyAlignment="1" applyProtection="1">
      <alignment wrapText="1"/>
      <protection/>
    </xf>
    <xf numFmtId="3" fontId="11" fillId="0" borderId="34" xfId="58" applyNumberFormat="1" applyFont="1" applyFill="1" applyBorder="1" applyAlignment="1" applyProtection="1">
      <alignment wrapText="1"/>
      <protection/>
    </xf>
    <xf numFmtId="49" fontId="6" fillId="0" borderId="30" xfId="58" applyNumberFormat="1" applyFont="1" applyBorder="1" applyAlignment="1" applyProtection="1">
      <alignment horizontal="center" wrapText="1"/>
      <protection/>
    </xf>
    <xf numFmtId="49" fontId="6" fillId="0" borderId="27" xfId="58" applyNumberFormat="1" applyFont="1" applyBorder="1" applyAlignment="1" applyProtection="1">
      <alignment horizont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3" fontId="4" fillId="0" borderId="20" xfId="60" applyNumberFormat="1" applyFont="1" applyBorder="1" applyAlignment="1" applyProtection="1">
      <alignment vertical="center"/>
      <protection/>
    </xf>
    <xf numFmtId="3" fontId="4" fillId="4" borderId="14" xfId="57" applyNumberFormat="1" applyFont="1" applyFill="1" applyBorder="1" applyAlignment="1" applyProtection="1">
      <alignment vertical="center"/>
      <protection locked="0"/>
    </xf>
    <xf numFmtId="3" fontId="4" fillId="4" borderId="20" xfId="57" applyNumberFormat="1" applyFont="1" applyFill="1" applyBorder="1" applyAlignment="1" applyProtection="1">
      <alignment vertical="center"/>
      <protection locked="0"/>
    </xf>
    <xf numFmtId="3" fontId="4" fillId="4" borderId="21" xfId="57" applyNumberFormat="1" applyFont="1" applyFill="1" applyBorder="1" applyAlignment="1" applyProtection="1">
      <alignment vertical="center"/>
      <protection locked="0"/>
    </xf>
    <xf numFmtId="3" fontId="4" fillId="4" borderId="23" xfId="57" applyNumberFormat="1" applyFont="1" applyFill="1" applyBorder="1" applyAlignment="1" applyProtection="1">
      <alignment vertical="center"/>
      <protection locked="0"/>
    </xf>
    <xf numFmtId="3" fontId="4" fillId="0" borderId="14" xfId="55" applyNumberFormat="1" applyFont="1" applyFill="1" applyBorder="1" applyAlignment="1" applyProtection="1">
      <alignment horizontal="right" vertical="center" wrapText="1"/>
      <protection/>
    </xf>
    <xf numFmtId="3" fontId="4" fillId="0" borderId="14" xfId="55" applyNumberFormat="1" applyFont="1" applyBorder="1" applyAlignment="1" applyProtection="1">
      <alignment horizontal="right" vertical="center" wrapText="1"/>
      <protection/>
    </xf>
    <xf numFmtId="3" fontId="3" fillId="0" borderId="14" xfId="55" applyNumberFormat="1" applyFont="1" applyBorder="1" applyAlignment="1" applyProtection="1">
      <alignment horizontal="right" vertical="center" wrapText="1"/>
      <protection/>
    </xf>
    <xf numFmtId="3" fontId="11" fillId="0" borderId="14" xfId="55" applyNumberFormat="1" applyFont="1" applyBorder="1" applyAlignment="1" applyProtection="1">
      <alignment horizontal="right" vertical="center" wrapText="1"/>
      <protection/>
    </xf>
    <xf numFmtId="0" fontId="13" fillId="24" borderId="18" xfId="57" applyFont="1" applyFill="1" applyBorder="1" applyAlignment="1" applyProtection="1">
      <alignment vertical="top" wrapText="1"/>
      <protection/>
    </xf>
    <xf numFmtId="1" fontId="13" fillId="24" borderId="18" xfId="57" applyNumberFormat="1" applyFont="1" applyFill="1" applyBorder="1" applyAlignment="1" applyProtection="1">
      <alignment vertical="top"/>
      <protection/>
    </xf>
    <xf numFmtId="0" fontId="9" fillId="24" borderId="22" xfId="57" applyNumberFormat="1" applyFont="1" applyFill="1" applyBorder="1" applyAlignment="1" applyProtection="1">
      <alignment vertical="top" wrapText="1"/>
      <protection/>
    </xf>
    <xf numFmtId="3" fontId="3" fillId="4" borderId="14" xfId="57" applyNumberFormat="1" applyFont="1" applyFill="1" applyBorder="1" applyAlignment="1" applyProtection="1">
      <alignment vertical="top"/>
      <protection locked="0"/>
    </xf>
    <xf numFmtId="3" fontId="3" fillId="4" borderId="20" xfId="57" applyNumberFormat="1" applyFont="1" applyFill="1" applyBorder="1" applyAlignment="1" applyProtection="1">
      <alignment vertical="top"/>
      <protection locked="0"/>
    </xf>
    <xf numFmtId="3" fontId="11" fillId="4" borderId="14" xfId="57" applyNumberFormat="1" applyFont="1" applyFill="1" applyBorder="1" applyAlignment="1" applyProtection="1">
      <alignment vertical="top"/>
      <protection locked="0"/>
    </xf>
    <xf numFmtId="3" fontId="11" fillId="4" borderId="20" xfId="57" applyNumberFormat="1" applyFont="1" applyFill="1" applyBorder="1" applyAlignment="1" applyProtection="1">
      <alignment vertical="top"/>
      <protection locked="0"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3" fillId="24" borderId="18" xfId="57" applyFont="1" applyFill="1" applyBorder="1" applyAlignment="1" applyProtection="1">
      <alignment horizontal="center" vertical="center"/>
      <protection/>
    </xf>
    <xf numFmtId="0" fontId="13" fillId="24" borderId="18" xfId="57" applyFont="1" applyFill="1" applyBorder="1" applyAlignment="1" applyProtection="1">
      <alignment horizontal="center" vertical="top" wrapText="1"/>
      <protection/>
    </xf>
    <xf numFmtId="0" fontId="9" fillId="24" borderId="18" xfId="57" applyFont="1" applyFill="1" applyBorder="1" applyAlignment="1" applyProtection="1">
      <alignment horizontal="center" vertical="top" wrapText="1"/>
      <protection/>
    </xf>
    <xf numFmtId="1" fontId="13" fillId="24" borderId="18" xfId="57" applyNumberFormat="1" applyFont="1" applyFill="1" applyBorder="1" applyAlignment="1" applyProtection="1">
      <alignment horizontal="center" vertical="top"/>
      <protection/>
    </xf>
    <xf numFmtId="1" fontId="13" fillId="24" borderId="18" xfId="57" applyNumberFormat="1" applyFont="1" applyFill="1" applyBorder="1" applyAlignment="1" applyProtection="1">
      <alignment vertical="top" wrapText="1"/>
      <protection/>
    </xf>
    <xf numFmtId="1" fontId="4" fillId="0" borderId="14" xfId="57" applyNumberFormat="1" applyFont="1" applyBorder="1" applyAlignment="1" applyProtection="1">
      <alignment horizontal="right" vertical="center" wrapText="1"/>
      <protection/>
    </xf>
    <xf numFmtId="0" fontId="9" fillId="24" borderId="24" xfId="57" applyFont="1" applyFill="1" applyBorder="1" applyAlignment="1" applyProtection="1">
      <alignment vertical="center" wrapText="1"/>
      <protection/>
    </xf>
    <xf numFmtId="49" fontId="3" fillId="0" borderId="25" xfId="57" applyNumberFormat="1" applyFont="1" applyBorder="1" applyAlignment="1" applyProtection="1">
      <alignment horizontal="right" vertical="center" wrapText="1"/>
      <protection/>
    </xf>
    <xf numFmtId="1" fontId="3" fillId="0" borderId="25" xfId="57" applyNumberFormat="1" applyFont="1" applyBorder="1" applyAlignment="1" applyProtection="1">
      <alignment horizontal="right" vertical="center" wrapText="1"/>
      <protection/>
    </xf>
    <xf numFmtId="0" fontId="9" fillId="24" borderId="22" xfId="57" applyFont="1" applyFill="1" applyBorder="1" applyAlignment="1" applyProtection="1">
      <alignment vertical="top" wrapText="1"/>
      <protection/>
    </xf>
    <xf numFmtId="0" fontId="14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Continuous" vertical="center"/>
      <protection/>
    </xf>
    <xf numFmtId="0" fontId="4" fillId="0" borderId="0" xfId="58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55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center" vertical="center" wrapText="1"/>
      <protection/>
    </xf>
    <xf numFmtId="0" fontId="4" fillId="0" borderId="14" xfId="55" applyFont="1" applyBorder="1" applyAlignment="1" applyProtection="1">
      <alignment horizontal="center" vertical="center" wrapText="1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3" fillId="0" borderId="14" xfId="55" applyFont="1" applyBorder="1" applyAlignment="1" applyProtection="1">
      <alignment horizontal="left" vertical="center" wrapText="1"/>
      <protection/>
    </xf>
    <xf numFmtId="49" fontId="3" fillId="0" borderId="14" xfId="55" applyNumberFormat="1" applyFont="1" applyBorder="1" applyAlignment="1" applyProtection="1">
      <alignment horizontal="left" vertical="center" wrapText="1"/>
      <protection/>
    </xf>
    <xf numFmtId="0" fontId="3" fillId="0" borderId="14" xfId="55" applyFont="1" applyBorder="1" applyAlignment="1" applyProtection="1">
      <alignment horizontal="left" vertical="center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center" vertical="center"/>
      <protection/>
    </xf>
    <xf numFmtId="3" fontId="3" fillId="0" borderId="14" xfId="55" applyNumberFormat="1" applyFont="1" applyBorder="1" applyAlignment="1" applyProtection="1">
      <alignment horizontal="right" vertical="center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/>
      <protection/>
    </xf>
    <xf numFmtId="49" fontId="6" fillId="0" borderId="14" xfId="55" applyNumberFormat="1" applyFont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horizontal="left" vertical="center" wrapText="1"/>
      <protection/>
    </xf>
    <xf numFmtId="49" fontId="3" fillId="0" borderId="0" xfId="55" applyNumberFormat="1" applyFont="1" applyBorder="1" applyAlignment="1" applyProtection="1">
      <alignment horizontal="left" vertical="center" wrapText="1"/>
      <protection/>
    </xf>
    <xf numFmtId="0" fontId="4" fillId="0" borderId="0" xfId="55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horizontal="centerContinuous" vertical="center"/>
      <protection/>
    </xf>
    <xf numFmtId="49" fontId="4" fillId="0" borderId="0" xfId="60" applyNumberFormat="1" applyFont="1" applyAlignment="1" applyProtection="1">
      <alignment horizontal="centerContinuous" wrapText="1"/>
      <protection/>
    </xf>
    <xf numFmtId="0" fontId="4" fillId="0" borderId="0" xfId="60" applyFont="1" applyAlignment="1" applyProtection="1">
      <alignment horizontal="centerContinuous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25" borderId="36" xfId="60" applyFont="1" applyFill="1" applyBorder="1" applyAlignment="1" applyProtection="1">
      <alignment horizontal="centerContinuous" vertical="center" wrapText="1"/>
      <protection/>
    </xf>
    <xf numFmtId="0" fontId="3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Continuous" vertical="center" wrapText="1"/>
      <protection/>
    </xf>
    <xf numFmtId="0" fontId="3" fillId="25" borderId="35" xfId="60" applyFont="1" applyFill="1" applyBorder="1" applyAlignment="1" applyProtection="1">
      <alignment horizontal="center" vertical="center" wrapText="1"/>
      <protection/>
    </xf>
    <xf numFmtId="0" fontId="3" fillId="25" borderId="31" xfId="60" applyFont="1" applyFill="1" applyBorder="1" applyAlignment="1" applyProtection="1">
      <alignment horizontal="centerContinuous" vertical="center" wrapText="1"/>
      <protection/>
    </xf>
    <xf numFmtId="0" fontId="3" fillId="0" borderId="26" xfId="60" applyFont="1" applyBorder="1" applyAlignment="1" applyProtection="1">
      <alignment horizontal="center" vertical="center" wrapText="1"/>
      <protection/>
    </xf>
    <xf numFmtId="49" fontId="3" fillId="0" borderId="27" xfId="60" applyNumberFormat="1" applyFont="1" applyBorder="1" applyAlignment="1" applyProtection="1">
      <alignment horizontal="center" vertical="center" wrapText="1"/>
      <protection/>
    </xf>
    <xf numFmtId="0" fontId="3" fillId="0" borderId="27" xfId="60" applyFont="1" applyBorder="1" applyAlignment="1" applyProtection="1">
      <alignment horizontal="center" vertical="center" wrapText="1"/>
      <protection/>
    </xf>
    <xf numFmtId="0" fontId="3" fillId="0" borderId="28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4" fillId="25" borderId="16" xfId="60" applyNumberFormat="1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8" xfId="60" applyFont="1" applyBorder="1" applyAlignment="1" applyProtection="1">
      <alignment wrapText="1"/>
      <protection/>
    </xf>
    <xf numFmtId="49" fontId="4" fillId="0" borderId="14" xfId="60" applyNumberFormat="1" applyFont="1" applyBorder="1" applyAlignment="1" applyProtection="1">
      <alignment horizontal="center" wrapText="1"/>
      <protection/>
    </xf>
    <xf numFmtId="0" fontId="4" fillId="0" borderId="22" xfId="60" applyFont="1" applyBorder="1" applyAlignment="1" applyProtection="1">
      <alignment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vertical="center" wrapText="1"/>
      <protection/>
    </xf>
    <xf numFmtId="49" fontId="3" fillId="0" borderId="25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vertical="center" wrapText="1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3" fontId="4" fillId="0" borderId="0" xfId="60" applyNumberFormat="1" applyFont="1" applyBorder="1" applyAlignment="1" applyProtection="1">
      <alignment vertical="center"/>
      <protection/>
    </xf>
    <xf numFmtId="0" fontId="3" fillId="0" borderId="0" xfId="60" applyFont="1" applyBorder="1" applyAlignment="1" applyProtection="1">
      <alignment horizontal="left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wrapText="1"/>
      <protection/>
    </xf>
    <xf numFmtId="49" fontId="4" fillId="0" borderId="0" xfId="60" applyNumberFormat="1" applyFont="1" applyAlignment="1" applyProtection="1">
      <alignment horizontal="center" wrapText="1"/>
      <protection/>
    </xf>
    <xf numFmtId="0" fontId="4" fillId="0" borderId="0" xfId="59" applyFont="1" applyAlignment="1" applyProtection="1">
      <alignment horizontal="centerContinuous"/>
      <protection/>
    </xf>
    <xf numFmtId="0" fontId="3" fillId="0" borderId="0" xfId="59" applyFont="1" applyBorder="1" applyAlignment="1" applyProtection="1">
      <alignment wrapText="1"/>
      <protection/>
    </xf>
    <xf numFmtId="1" fontId="4" fillId="0" borderId="0" xfId="59" applyNumberFormat="1" applyFont="1" applyBorder="1" applyProtection="1">
      <alignment/>
      <protection/>
    </xf>
    <xf numFmtId="0" fontId="3" fillId="0" borderId="0" xfId="59" applyFont="1" applyBorder="1" applyAlignment="1" applyProtection="1">
      <alignment horizontal="right" vertical="center" wrapText="1"/>
      <protection/>
    </xf>
    <xf numFmtId="1" fontId="4" fillId="0" borderId="0" xfId="59" applyNumberFormat="1" applyFont="1" applyProtection="1">
      <alignment/>
      <protection/>
    </xf>
    <xf numFmtId="0" fontId="4" fillId="0" borderId="0" xfId="59" applyFont="1" applyAlignment="1" applyProtection="1">
      <alignment wrapText="1"/>
      <protection/>
    </xf>
    <xf numFmtId="0" fontId="4" fillId="0" borderId="18" xfId="57" applyFont="1" applyBorder="1" applyAlignment="1" applyProtection="1">
      <alignment vertical="top" wrapText="1"/>
      <protection/>
    </xf>
    <xf numFmtId="0" fontId="4" fillId="0" borderId="14" xfId="57" applyFont="1" applyBorder="1" applyAlignment="1" applyProtection="1">
      <alignment horizontal="left" vertical="top" wrapText="1"/>
      <protection/>
    </xf>
    <xf numFmtId="49" fontId="3" fillId="0" borderId="0" xfId="57" applyNumberFormat="1" applyFont="1" applyBorder="1" applyAlignment="1" applyProtection="1">
      <alignment vertical="top" wrapText="1"/>
      <protection/>
    </xf>
    <xf numFmtId="1" fontId="4" fillId="0" borderId="0" xfId="57" applyNumberFormat="1" applyFont="1" applyBorder="1" applyAlignment="1" applyProtection="1">
      <alignment vertical="top" wrapText="1"/>
      <protection/>
    </xf>
    <xf numFmtId="0" fontId="4" fillId="0" borderId="0" xfId="57" applyFont="1" applyAlignment="1" applyProtection="1">
      <alignment horizontal="left" vertical="top" wrapText="1"/>
      <protection/>
    </xf>
    <xf numFmtId="0" fontId="16" fillId="0" borderId="0" xfId="57" applyFont="1" applyBorder="1" applyAlignment="1" applyProtection="1">
      <alignment vertical="top"/>
      <protection/>
    </xf>
    <xf numFmtId="1" fontId="4" fillId="0" borderId="0" xfId="57" applyNumberFormat="1" applyFont="1" applyAlignment="1" applyProtection="1">
      <alignment vertical="top" wrapText="1"/>
      <protection/>
    </xf>
    <xf numFmtId="49" fontId="4" fillId="4" borderId="14" xfId="61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1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1" applyNumberFormat="1" applyFont="1" applyFill="1" applyBorder="1" applyProtection="1">
      <alignment/>
      <protection locked="0"/>
    </xf>
    <xf numFmtId="183" fontId="10" fillId="2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4" borderId="16" xfId="57" applyNumberFormat="1" applyFont="1" applyFill="1" applyBorder="1" applyAlignment="1" applyProtection="1">
      <alignment vertical="top"/>
      <protection locked="0"/>
    </xf>
    <xf numFmtId="3" fontId="3" fillId="4" borderId="17" xfId="57" applyNumberFormat="1" applyFont="1" applyFill="1" applyBorder="1" applyAlignment="1" applyProtection="1">
      <alignment vertical="top"/>
      <protection locked="0"/>
    </xf>
    <xf numFmtId="3" fontId="3" fillId="0" borderId="14" xfId="60" applyNumberFormat="1" applyFont="1" applyFill="1" applyBorder="1" applyAlignment="1" applyProtection="1">
      <alignment vertical="center"/>
      <protection/>
    </xf>
    <xf numFmtId="3" fontId="3" fillId="4" borderId="14" xfId="57" applyNumberFormat="1" applyFont="1" applyFill="1" applyBorder="1" applyAlignment="1" applyProtection="1">
      <alignment vertical="center"/>
      <protection locked="0"/>
    </xf>
    <xf numFmtId="3" fontId="3" fillId="0" borderId="20" xfId="60" applyNumberFormat="1" applyFont="1" applyFill="1" applyBorder="1" applyAlignment="1" applyProtection="1">
      <alignment vertical="center"/>
      <protection/>
    </xf>
    <xf numFmtId="3" fontId="3" fillId="0" borderId="25" xfId="60" applyNumberFormat="1" applyFont="1" applyBorder="1" applyAlignment="1" applyProtection="1">
      <alignment vertical="center"/>
      <protection/>
    </xf>
    <xf numFmtId="3" fontId="3" fillId="0" borderId="34" xfId="60" applyNumberFormat="1" applyFont="1" applyBorder="1" applyAlignment="1" applyProtection="1">
      <alignment vertical="center"/>
      <protection/>
    </xf>
    <xf numFmtId="0" fontId="39" fillId="27" borderId="37" xfId="61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1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57" applyNumberFormat="1" applyFont="1" applyBorder="1" applyAlignment="1" applyProtection="1">
      <alignment vertical="top" wrapText="1"/>
      <protection/>
    </xf>
    <xf numFmtId="3" fontId="4" fillId="0" borderId="17" xfId="57" applyNumberFormat="1" applyFont="1" applyBorder="1" applyAlignment="1" applyProtection="1">
      <alignment vertical="top" wrapText="1"/>
      <protection/>
    </xf>
    <xf numFmtId="3" fontId="4" fillId="0" borderId="14" xfId="57" applyNumberFormat="1" applyFont="1" applyBorder="1" applyAlignment="1" applyProtection="1">
      <alignment vertical="top" wrapText="1"/>
      <protection/>
    </xf>
    <xf numFmtId="3" fontId="4" fillId="0" borderId="20" xfId="57" applyNumberFormat="1" applyFont="1" applyBorder="1" applyAlignment="1" applyProtection="1">
      <alignment vertical="top" wrapText="1"/>
      <protection/>
    </xf>
    <xf numFmtId="3" fontId="11" fillId="0" borderId="14" xfId="57" applyNumberFormat="1" applyFont="1" applyBorder="1" applyAlignment="1" applyProtection="1">
      <alignment vertical="top" wrapText="1"/>
      <protection/>
    </xf>
    <xf numFmtId="3" fontId="11" fillId="0" borderId="20" xfId="57" applyNumberFormat="1" applyFont="1" applyBorder="1" applyAlignment="1" applyProtection="1">
      <alignment vertical="top" wrapText="1"/>
      <protection/>
    </xf>
    <xf numFmtId="3" fontId="3" fillId="0" borderId="14" xfId="57" applyNumberFormat="1" applyFont="1" applyBorder="1" applyAlignment="1" applyProtection="1">
      <alignment vertical="top" wrapText="1"/>
      <protection/>
    </xf>
    <xf numFmtId="3" fontId="3" fillId="0" borderId="20" xfId="57" applyNumberFormat="1" applyFont="1" applyBorder="1" applyAlignment="1" applyProtection="1">
      <alignment vertical="top" wrapText="1"/>
      <protection/>
    </xf>
    <xf numFmtId="3" fontId="3" fillId="0" borderId="21" xfId="57" applyNumberFormat="1" applyFont="1" applyBorder="1" applyAlignment="1" applyProtection="1">
      <alignment vertical="top" wrapText="1"/>
      <protection/>
    </xf>
    <xf numFmtId="3" fontId="3" fillId="0" borderId="23" xfId="57" applyNumberFormat="1" applyFont="1" applyBorder="1" applyAlignment="1" applyProtection="1">
      <alignment vertical="top" wrapText="1"/>
      <protection/>
    </xf>
    <xf numFmtId="3" fontId="3" fillId="0" borderId="25" xfId="57" applyNumberFormat="1" applyFont="1" applyBorder="1" applyAlignment="1" applyProtection="1">
      <alignment vertical="center" wrapText="1"/>
      <protection/>
    </xf>
    <xf numFmtId="3" fontId="3" fillId="0" borderId="34" xfId="57" applyNumberFormat="1" applyFont="1" applyBorder="1" applyAlignment="1" applyProtection="1">
      <alignment vertical="center" wrapText="1"/>
      <protection/>
    </xf>
    <xf numFmtId="3" fontId="4" fillId="25" borderId="16" xfId="54" applyNumberFormat="1" applyFont="1" applyFill="1" applyBorder="1" applyAlignment="1" applyProtection="1">
      <alignment vertical="top" wrapText="1"/>
      <protection/>
    </xf>
    <xf numFmtId="3" fontId="4" fillId="25" borderId="17" xfId="54" applyNumberFormat="1" applyFont="1" applyFill="1" applyBorder="1" applyAlignment="1" applyProtection="1">
      <alignment vertical="top" wrapText="1"/>
      <protection/>
    </xf>
    <xf numFmtId="3" fontId="4" fillId="25" borderId="14" xfId="54" applyNumberFormat="1" applyFont="1" applyFill="1" applyBorder="1" applyAlignment="1" applyProtection="1">
      <alignment vertical="top" wrapText="1"/>
      <protection/>
    </xf>
    <xf numFmtId="3" fontId="4" fillId="25" borderId="20" xfId="54" applyNumberFormat="1" applyFont="1" applyFill="1" applyBorder="1" applyAlignment="1" applyProtection="1">
      <alignment vertical="top" wrapText="1"/>
      <protection/>
    </xf>
    <xf numFmtId="3" fontId="11" fillId="0" borderId="14" xfId="57" applyNumberFormat="1" applyFont="1" applyBorder="1" applyAlignment="1" applyProtection="1">
      <alignment vertical="center" wrapText="1"/>
      <protection/>
    </xf>
    <xf numFmtId="3" fontId="11" fillId="0" borderId="20" xfId="57" applyNumberFormat="1" applyFont="1" applyBorder="1" applyAlignment="1" applyProtection="1">
      <alignment vertical="center" wrapText="1"/>
      <protection/>
    </xf>
    <xf numFmtId="3" fontId="3" fillId="0" borderId="14" xfId="54" applyNumberFormat="1" applyFont="1" applyBorder="1" applyAlignment="1" applyProtection="1">
      <alignment vertical="top" wrapText="1"/>
      <protection/>
    </xf>
    <xf numFmtId="3" fontId="3" fillId="0" borderId="20" xfId="54" applyNumberFormat="1" applyFont="1" applyBorder="1" applyAlignment="1" applyProtection="1">
      <alignment vertical="top" wrapText="1"/>
      <protection/>
    </xf>
    <xf numFmtId="3" fontId="4" fillId="0" borderId="14" xfId="57" applyNumberFormat="1" applyFont="1" applyFill="1" applyBorder="1" applyAlignment="1" applyProtection="1">
      <alignment vertical="top" wrapText="1"/>
      <protection/>
    </xf>
    <xf numFmtId="3" fontId="4" fillId="0" borderId="20" xfId="57" applyNumberFormat="1" applyFont="1" applyFill="1" applyBorder="1" applyAlignment="1" applyProtection="1">
      <alignment vertical="top" wrapText="1"/>
      <protection/>
    </xf>
    <xf numFmtId="3" fontId="4" fillId="0" borderId="14" xfId="54" applyNumberFormat="1" applyFont="1" applyBorder="1" applyAlignment="1" applyProtection="1">
      <alignment vertical="top" wrapText="1"/>
      <protection/>
    </xf>
    <xf numFmtId="3" fontId="4" fillId="0" borderId="20" xfId="54" applyNumberFormat="1" applyFont="1" applyBorder="1" applyAlignment="1" applyProtection="1">
      <alignment vertical="top" wrapText="1"/>
      <protection/>
    </xf>
    <xf numFmtId="3" fontId="4" fillId="0" borderId="21" xfId="54" applyNumberFormat="1" applyFont="1" applyBorder="1" applyAlignment="1" applyProtection="1">
      <alignment vertical="top" wrapText="1"/>
      <protection/>
    </xf>
    <xf numFmtId="3" fontId="4" fillId="0" borderId="23" xfId="54" applyNumberFormat="1" applyFont="1" applyBorder="1" applyAlignment="1" applyProtection="1">
      <alignment vertical="top" wrapText="1"/>
      <protection/>
    </xf>
    <xf numFmtId="3" fontId="4" fillId="0" borderId="16" xfId="54" applyNumberFormat="1" applyFont="1" applyBorder="1" applyAlignment="1" applyProtection="1">
      <alignment vertical="top" wrapText="1"/>
      <protection/>
    </xf>
    <xf numFmtId="3" fontId="4" fillId="0" borderId="17" xfId="54" applyNumberFormat="1" applyFont="1" applyBorder="1" applyAlignment="1" applyProtection="1">
      <alignment vertical="top" wrapText="1"/>
      <protection/>
    </xf>
    <xf numFmtId="3" fontId="4" fillId="0" borderId="20" xfId="57" applyNumberFormat="1" applyFont="1" applyBorder="1" applyAlignment="1" applyProtection="1">
      <alignment vertical="top"/>
      <protection/>
    </xf>
    <xf numFmtId="3" fontId="4" fillId="0" borderId="14" xfId="54" applyNumberFormat="1" applyFont="1" applyBorder="1" applyAlignment="1" applyProtection="1">
      <alignment vertical="top"/>
      <protection/>
    </xf>
    <xf numFmtId="3" fontId="4" fillId="0" borderId="20" xfId="54" applyNumberFormat="1" applyFont="1" applyBorder="1" applyAlignment="1" applyProtection="1">
      <alignment vertical="top"/>
      <protection/>
    </xf>
    <xf numFmtId="3" fontId="4" fillId="0" borderId="21" xfId="54" applyNumberFormat="1" applyFont="1" applyBorder="1" applyAlignment="1" applyProtection="1">
      <alignment vertical="top"/>
      <protection/>
    </xf>
    <xf numFmtId="3" fontId="4" fillId="0" borderId="23" xfId="54" applyNumberFormat="1" applyFont="1" applyBorder="1" applyAlignment="1" applyProtection="1">
      <alignment vertical="top"/>
      <protection/>
    </xf>
    <xf numFmtId="3" fontId="3" fillId="0" borderId="14" xfId="59" applyNumberFormat="1" applyFont="1" applyBorder="1" applyAlignment="1" applyProtection="1">
      <alignment vertical="center"/>
      <protection/>
    </xf>
    <xf numFmtId="3" fontId="3" fillId="0" borderId="20" xfId="59" applyNumberFormat="1" applyFont="1" applyBorder="1" applyAlignment="1" applyProtection="1">
      <alignment vertical="center"/>
      <protection/>
    </xf>
    <xf numFmtId="3" fontId="11" fillId="0" borderId="14" xfId="59" applyNumberFormat="1" applyFont="1" applyBorder="1" applyAlignment="1" applyProtection="1">
      <alignment vertical="center"/>
      <protection/>
    </xf>
    <xf numFmtId="3" fontId="11" fillId="0" borderId="20" xfId="59" applyNumberFormat="1" applyFont="1" applyBorder="1" applyAlignment="1" applyProtection="1">
      <alignment vertical="center"/>
      <protection/>
    </xf>
    <xf numFmtId="3" fontId="3" fillId="0" borderId="25" xfId="59" applyNumberFormat="1" applyFont="1" applyBorder="1" applyAlignment="1" applyProtection="1">
      <alignment vertical="center"/>
      <protection/>
    </xf>
    <xf numFmtId="3" fontId="3" fillId="0" borderId="34" xfId="59" applyNumberFormat="1" applyFont="1" applyBorder="1" applyAlignment="1" applyProtection="1">
      <alignment vertical="center"/>
      <protection/>
    </xf>
    <xf numFmtId="3" fontId="4" fillId="0" borderId="16" xfId="59" applyNumberFormat="1" applyFont="1" applyBorder="1" applyAlignment="1" applyProtection="1">
      <alignment vertical="center"/>
      <protection/>
    </xf>
    <xf numFmtId="3" fontId="4" fillId="0" borderId="17" xfId="59" applyNumberFormat="1" applyFont="1" applyBorder="1" applyAlignment="1" applyProtection="1">
      <alignment vertical="center"/>
      <protection/>
    </xf>
    <xf numFmtId="3" fontId="3" fillId="0" borderId="16" xfId="59" applyNumberFormat="1" applyFont="1" applyFill="1" applyBorder="1" applyAlignment="1" applyProtection="1">
      <alignment vertical="center"/>
      <protection/>
    </xf>
    <xf numFmtId="3" fontId="3" fillId="0" borderId="17" xfId="59" applyNumberFormat="1" applyFont="1" applyFill="1" applyBorder="1" applyAlignment="1" applyProtection="1">
      <alignment vertical="center"/>
      <protection/>
    </xf>
    <xf numFmtId="3" fontId="11" fillId="0" borderId="21" xfId="59" applyNumberFormat="1" applyFont="1" applyBorder="1" applyAlignment="1" applyProtection="1">
      <alignment vertical="center"/>
      <protection/>
    </xf>
    <xf numFmtId="3" fontId="11" fillId="0" borderId="23" xfId="59" applyNumberFormat="1" applyFont="1" applyBorder="1" applyAlignment="1" applyProtection="1">
      <alignment vertical="center"/>
      <protection/>
    </xf>
    <xf numFmtId="3" fontId="3" fillId="4" borderId="20" xfId="57" applyNumberFormat="1" applyFont="1" applyFill="1" applyBorder="1" applyAlignment="1" applyProtection="1">
      <alignment vertical="center"/>
      <protection locked="0"/>
    </xf>
    <xf numFmtId="3" fontId="11" fillId="4" borderId="14" xfId="57" applyNumberFormat="1" applyFont="1" applyFill="1" applyBorder="1" applyAlignment="1" applyProtection="1">
      <alignment vertical="center"/>
      <protection locked="0"/>
    </xf>
    <xf numFmtId="3" fontId="11" fillId="4" borderId="20" xfId="57" applyNumberFormat="1" applyFont="1" applyFill="1" applyBorder="1" applyAlignment="1" applyProtection="1">
      <alignment vertical="center"/>
      <protection locked="0"/>
    </xf>
    <xf numFmtId="4" fontId="4" fillId="0" borderId="37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0" applyNumberFormat="1" applyFont="1" applyFill="1" applyBorder="1" applyAlignment="1" applyProtection="1">
      <alignment vertical="center"/>
      <protection/>
    </xf>
    <xf numFmtId="3" fontId="3" fillId="0" borderId="25" xfId="60" applyNumberFormat="1" applyFont="1" applyFill="1" applyBorder="1" applyAlignment="1" applyProtection="1">
      <alignment vertical="center"/>
      <protection/>
    </xf>
    <xf numFmtId="3" fontId="3" fillId="0" borderId="21" xfId="60" applyNumberFormat="1" applyFont="1" applyFill="1" applyBorder="1" applyAlignment="1" applyProtection="1">
      <alignment vertical="center"/>
      <protection/>
    </xf>
    <xf numFmtId="3" fontId="3" fillId="0" borderId="14" xfId="60" applyNumberFormat="1" applyFont="1" applyBorder="1" applyAlignment="1" applyProtection="1">
      <alignment vertical="center"/>
      <protection/>
    </xf>
    <xf numFmtId="3" fontId="3" fillId="0" borderId="20" xfId="60" applyNumberFormat="1" applyFont="1" applyBorder="1" applyAlignment="1" applyProtection="1">
      <alignment vertical="center"/>
      <protection/>
    </xf>
    <xf numFmtId="3" fontId="3" fillId="25" borderId="14" xfId="60" applyNumberFormat="1" applyFont="1" applyFill="1" applyBorder="1" applyAlignment="1" applyProtection="1">
      <alignment vertical="center"/>
      <protection/>
    </xf>
    <xf numFmtId="3" fontId="4" fillId="0" borderId="30" xfId="58" applyNumberFormat="1" applyFont="1" applyFill="1" applyBorder="1" applyAlignment="1" applyProtection="1">
      <alignment wrapText="1"/>
      <protection/>
    </xf>
    <xf numFmtId="3" fontId="4" fillId="0" borderId="31" xfId="58" applyNumberFormat="1" applyFont="1" applyFill="1" applyBorder="1" applyAlignment="1" applyProtection="1">
      <alignment wrapText="1"/>
      <protection/>
    </xf>
    <xf numFmtId="3" fontId="3" fillId="0" borderId="27" xfId="58" applyNumberFormat="1" applyFont="1" applyFill="1" applyBorder="1" applyAlignment="1" applyProtection="1">
      <alignment wrapText="1"/>
      <protection/>
    </xf>
    <xf numFmtId="3" fontId="3" fillId="0" borderId="28" xfId="58" applyNumberFormat="1" applyFont="1" applyFill="1" applyBorder="1" applyAlignment="1" applyProtection="1">
      <alignment wrapText="1"/>
      <protection/>
    </xf>
    <xf numFmtId="3" fontId="3" fillId="0" borderId="21" xfId="58" applyNumberFormat="1" applyFont="1" applyFill="1" applyBorder="1" applyAlignment="1" applyProtection="1">
      <alignment wrapText="1"/>
      <protection/>
    </xf>
    <xf numFmtId="3" fontId="3" fillId="0" borderId="23" xfId="58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55" applyFont="1" applyFill="1" applyBorder="1" applyAlignment="1" applyProtection="1">
      <alignment horizontal="left" vertical="center" wrapText="1"/>
      <protection locked="0"/>
    </xf>
    <xf numFmtId="49" fontId="4" fillId="4" borderId="14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1" applyFont="1" applyBorder="1" applyAlignment="1" applyProtection="1">
      <alignment horizontal="centerContinuous" vertical="center" wrapText="1"/>
      <protection/>
    </xf>
    <xf numFmtId="0" fontId="4" fillId="0" borderId="42" xfId="61" applyFont="1" applyBorder="1" applyAlignment="1" applyProtection="1">
      <alignment horizontal="centerContinuous" vertical="center" wrapText="1"/>
      <protection/>
    </xf>
    <xf numFmtId="49" fontId="12" fillId="0" borderId="41" xfId="61" applyNumberFormat="1" applyFont="1" applyFill="1" applyBorder="1" applyAlignment="1" applyProtection="1">
      <alignment horizontal="centerContinuous"/>
      <protection/>
    </xf>
    <xf numFmtId="0" fontId="16" fillId="0" borderId="42" xfId="61" applyFont="1" applyFill="1" applyBorder="1" applyAlignment="1" applyProtection="1">
      <alignment horizontal="centerContinuous" vertical="center" wrapText="1"/>
      <protection/>
    </xf>
    <xf numFmtId="0" fontId="3" fillId="0" borderId="12" xfId="61" applyFont="1" applyFill="1" applyBorder="1" applyAlignment="1" applyProtection="1">
      <alignment horizontal="centerContinuous" vertical="center" wrapText="1"/>
      <protection/>
    </xf>
    <xf numFmtId="0" fontId="4" fillId="0" borderId="13" xfId="61" applyFont="1" applyFill="1" applyBorder="1" applyAlignment="1" applyProtection="1">
      <alignment horizontal="centerContinuous" vertical="center" wrapText="1"/>
      <protection/>
    </xf>
    <xf numFmtId="0" fontId="12" fillId="0" borderId="41" xfId="61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73" applyNumberFormat="1" applyFont="1" applyFill="1" applyBorder="1" applyAlignment="1" applyProtection="1">
      <alignment/>
      <protection locked="0"/>
    </xf>
    <xf numFmtId="49" fontId="46" fillId="4" borderId="11" xfId="73" applyNumberFormat="1" applyFont="1" applyFill="1" applyBorder="1" applyAlignment="1" applyProtection="1">
      <alignment/>
      <protection locked="0"/>
    </xf>
    <xf numFmtId="49" fontId="46" fillId="4" borderId="14" xfId="73" applyNumberFormat="1" applyFont="1" applyFill="1" applyBorder="1" applyAlignment="1" applyProtection="1">
      <alignment/>
      <protection locked="0"/>
    </xf>
    <xf numFmtId="0" fontId="20" fillId="0" borderId="0" xfId="58" applyFont="1" applyAlignment="1" applyProtection="1">
      <alignment wrapText="1"/>
      <protection/>
    </xf>
    <xf numFmtId="0" fontId="19" fillId="0" borderId="0" xfId="58" applyFont="1" applyAlignment="1" applyProtection="1">
      <alignment horizontal="left" wrapText="1"/>
      <protection/>
    </xf>
    <xf numFmtId="0" fontId="4" fillId="0" borderId="0" xfId="57" applyFont="1" applyBorder="1" applyAlignment="1" applyProtection="1">
      <alignment horizontal="right" vertical="center" indent="2"/>
      <protection hidden="1"/>
    </xf>
    <xf numFmtId="0" fontId="4" fillId="0" borderId="0" xfId="57" applyFont="1" applyBorder="1" applyAlignment="1" applyProtection="1">
      <alignment horizontal="right" vertical="center" indent="2"/>
      <protection/>
    </xf>
    <xf numFmtId="0" fontId="4" fillId="0" borderId="0" xfId="57" applyFont="1" applyAlignment="1" applyProtection="1">
      <alignment vertical="top" wrapText="1"/>
      <protection locked="0"/>
    </xf>
    <xf numFmtId="180" fontId="4" fillId="0" borderId="0" xfId="5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57" applyFont="1" applyAlignment="1" applyProtection="1">
      <alignment vertical="top" wrapText="1"/>
      <protection locked="0"/>
    </xf>
    <xf numFmtId="180" fontId="4" fillId="0" borderId="0" xfId="57" applyNumberFormat="1" applyFont="1" applyAlignment="1" applyProtection="1">
      <alignment horizontal="left" vertical="center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horizontal="left" vertical="center"/>
      <protection/>
    </xf>
    <xf numFmtId="0" fontId="4" fillId="0" borderId="0" xfId="59" applyFont="1" applyBorder="1" applyAlignment="1" applyProtection="1">
      <alignment horizontal="left" wrapText="1"/>
      <protection/>
    </xf>
    <xf numFmtId="0" fontId="19" fillId="0" borderId="0" xfId="58" applyFont="1" applyAlignment="1" applyProtection="1">
      <alignment horizontal="left" wrapText="1"/>
      <protection/>
    </xf>
    <xf numFmtId="0" fontId="3" fillId="0" borderId="44" xfId="60" applyFont="1" applyBorder="1" applyAlignment="1" applyProtection="1">
      <alignment horizontal="center" vertical="center" wrapText="1"/>
      <protection/>
    </xf>
    <xf numFmtId="0" fontId="3" fillId="0" borderId="33" xfId="60" applyFont="1" applyBorder="1" applyAlignment="1" applyProtection="1">
      <alignment horizontal="center" vertical="center" wrapText="1"/>
      <protection/>
    </xf>
    <xf numFmtId="0" fontId="3" fillId="0" borderId="30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45" xfId="60" applyFont="1" applyBorder="1" applyAlignment="1" applyProtection="1">
      <alignment horizontal="center" vertical="center" wrapText="1"/>
      <protection/>
    </xf>
    <xf numFmtId="0" fontId="3" fillId="0" borderId="32" xfId="60" applyFont="1" applyBorder="1" applyAlignment="1" applyProtection="1">
      <alignment horizontal="center" vertical="center" wrapText="1"/>
      <protection/>
    </xf>
    <xf numFmtId="0" fontId="3" fillId="0" borderId="29" xfId="60" applyFont="1" applyBorder="1" applyAlignment="1" applyProtection="1">
      <alignment horizontal="center" vertical="center" wrapText="1"/>
      <protection/>
    </xf>
    <xf numFmtId="49" fontId="3" fillId="0" borderId="44" xfId="60" applyNumberFormat="1" applyFont="1" applyBorder="1" applyAlignment="1" applyProtection="1">
      <alignment horizontal="center" vertical="center" wrapText="1"/>
      <protection/>
    </xf>
    <xf numFmtId="49" fontId="3" fillId="0" borderId="33" xfId="60" applyNumberFormat="1" applyFont="1" applyBorder="1" applyAlignment="1" applyProtection="1">
      <alignment horizontal="center" vertical="center" wrapText="1"/>
      <protection/>
    </xf>
    <xf numFmtId="49" fontId="3" fillId="0" borderId="30" xfId="60" applyNumberFormat="1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 2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16" xfId="53"/>
    <cellStyle name="Normal 2" xfId="54"/>
    <cellStyle name="Normal_El. 7.5" xfId="55"/>
    <cellStyle name="Normal_Spravki_kod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rmal_Финансов отчет" xfId="61"/>
    <cellStyle name="Note" xfId="62"/>
    <cellStyle name="Output" xfId="63"/>
    <cellStyle name="Title" xfId="64"/>
    <cellStyle name="Total" xfId="65"/>
    <cellStyle name="Warning Text" xfId="66"/>
    <cellStyle name="Currency" xfId="67"/>
    <cellStyle name="Currency [0]" xfId="68"/>
    <cellStyle name="Comma" xfId="69"/>
    <cellStyle name="Comma [0]" xfId="70"/>
    <cellStyle name="Followed Hyperlink" xfId="71"/>
    <cellStyle name="Percent" xfId="72"/>
    <cellStyle name="Hyperlink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1" sqref="B21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42825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42849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Антон Стефанов Стоянов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42849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684</v>
      </c>
    </row>
    <row r="15" spans="1:2" ht="15.75">
      <c r="A15" s="10" t="s">
        <v>660</v>
      </c>
      <c r="B15" s="358"/>
    </row>
    <row r="16" spans="1:2" ht="15.75">
      <c r="A16" s="7" t="s">
        <v>3</v>
      </c>
      <c r="B16" s="356" t="s">
        <v>685</v>
      </c>
    </row>
    <row r="17" spans="1:2" ht="15.75">
      <c r="A17" s="7" t="s">
        <v>614</v>
      </c>
      <c r="B17" s="356" t="s">
        <v>686</v>
      </c>
    </row>
    <row r="18" spans="1:2" ht="15.75">
      <c r="A18" s="7" t="s">
        <v>613</v>
      </c>
      <c r="B18" s="356" t="s">
        <v>687</v>
      </c>
    </row>
    <row r="19" spans="1:2" ht="15.75">
      <c r="A19" s="7" t="s">
        <v>4</v>
      </c>
      <c r="B19" s="356" t="s">
        <v>688</v>
      </c>
    </row>
    <row r="20" spans="1:2" ht="15.75">
      <c r="A20" s="7" t="s">
        <v>5</v>
      </c>
      <c r="B20" s="356" t="s">
        <v>688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682</v>
      </c>
    </row>
    <row r="27" spans="1:2" ht="15.75">
      <c r="A27" s="10" t="s">
        <v>662</v>
      </c>
      <c r="B27" s="358" t="s">
        <v>683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">
      <selection activeCell="M70" sqref="M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МБАЛ ПОПОВО 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000874028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5</v>
      </c>
      <c r="D12" s="137">
        <v>5</v>
      </c>
      <c r="E12" s="76" t="s">
        <v>25</v>
      </c>
      <c r="F12" s="80" t="s">
        <v>26</v>
      </c>
      <c r="G12" s="138">
        <v>333</v>
      </c>
      <c r="H12" s="137">
        <v>333</v>
      </c>
    </row>
    <row r="13" spans="1:8" ht="15.75">
      <c r="A13" s="76" t="s">
        <v>27</v>
      </c>
      <c r="B13" s="78" t="s">
        <v>28</v>
      </c>
      <c r="C13" s="138">
        <v>1982</v>
      </c>
      <c r="D13" s="137">
        <v>2003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89</v>
      </c>
      <c r="D14" s="137">
        <v>55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333</v>
      </c>
      <c r="H18" s="389">
        <f>H12+H15+H16+H17</f>
        <v>333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2076</v>
      </c>
      <c r="D20" s="377">
        <f>SUM(D12:D19)</f>
        <v>2063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23</v>
      </c>
      <c r="H22" s="393">
        <f>SUM(H23:H25)</f>
        <v>23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23</v>
      </c>
      <c r="H23" s="137">
        <v>23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23</v>
      </c>
      <c r="H26" s="377">
        <f>H20+H21+H22</f>
        <v>23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-1053</v>
      </c>
      <c r="H28" s="375">
        <f>SUM(H29:H31)</f>
        <v>-1247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-1053</v>
      </c>
      <c r="H30" s="137">
        <v>-1247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-43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-1096</v>
      </c>
      <c r="H34" s="377">
        <f>H28+H32+H33</f>
        <v>-1247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-740</v>
      </c>
      <c r="H37" s="379">
        <f>H26+H18+H34</f>
        <v>-891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687</v>
      </c>
      <c r="H44" s="137">
        <v>687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687</v>
      </c>
      <c r="H50" s="375">
        <f>SUM(H44:H49)</f>
        <v>687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2076</v>
      </c>
      <c r="D56" s="381">
        <f>D20+D21+D22+D28+D33+D46+D52+D54+D55</f>
        <v>2063</v>
      </c>
      <c r="E56" s="87" t="s">
        <v>557</v>
      </c>
      <c r="F56" s="86" t="s">
        <v>172</v>
      </c>
      <c r="G56" s="378">
        <f>G50+G52+G53+G54+G55</f>
        <v>687</v>
      </c>
      <c r="H56" s="379">
        <f>H50+H52+H53+H54+H55</f>
        <v>687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2</v>
      </c>
      <c r="D59" s="137">
        <v>2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2094</v>
      </c>
      <c r="H61" s="375">
        <f>SUM(H62:H68)</f>
        <v>2038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1927</v>
      </c>
      <c r="H64" s="137">
        <v>1873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</v>
      </c>
      <c r="D65" s="377">
        <f>SUM(D59:D64)</f>
        <v>2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129</v>
      </c>
      <c r="H66" s="137">
        <v>130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31</v>
      </c>
      <c r="H67" s="137">
        <v>29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7</v>
      </c>
      <c r="H68" s="137">
        <v>6</v>
      </c>
    </row>
    <row r="69" spans="1:8" ht="15.75">
      <c r="A69" s="76" t="s">
        <v>210</v>
      </c>
      <c r="B69" s="78" t="s">
        <v>211</v>
      </c>
      <c r="C69" s="138">
        <v>92</v>
      </c>
      <c r="D69" s="137">
        <v>91</v>
      </c>
      <c r="E69" s="142" t="s">
        <v>79</v>
      </c>
      <c r="F69" s="80" t="s">
        <v>216</v>
      </c>
      <c r="G69" s="138">
        <v>137</v>
      </c>
      <c r="H69" s="137">
        <v>135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2231</v>
      </c>
      <c r="H71" s="377">
        <f>H59+H60+H61+H69+H70</f>
        <v>2173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92</v>
      </c>
      <c r="D76" s="377">
        <f>SUM(D68:D75)</f>
        <v>91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2231</v>
      </c>
      <c r="H79" s="379">
        <f>H71+H73+H75+H77</f>
        <v>2173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8</v>
      </c>
      <c r="D89" s="137">
        <v>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</v>
      </c>
      <c r="D92" s="377">
        <f>SUM(D88:D91)</f>
        <v>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102</v>
      </c>
      <c r="D94" s="381">
        <f>D65+D76+D85+D92+D93</f>
        <v>99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2178</v>
      </c>
      <c r="D95" s="383">
        <f>D94+D56</f>
        <v>2162</v>
      </c>
      <c r="E95" s="169" t="s">
        <v>635</v>
      </c>
      <c r="F95" s="280" t="s">
        <v>268</v>
      </c>
      <c r="G95" s="382">
        <f>G37+G40+G56+G79</f>
        <v>2178</v>
      </c>
      <c r="H95" s="383">
        <f>H37+H40+H56+H79</f>
        <v>1969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42849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Антон Стефанов Стоянов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J22" sqref="J2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МБАЛ ПОПОВО 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000874028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107</v>
      </c>
      <c r="D12" s="257">
        <v>62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60</v>
      </c>
      <c r="D13" s="257">
        <v>18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26</v>
      </c>
      <c r="D14" s="257">
        <v>25</v>
      </c>
      <c r="E14" s="185" t="s">
        <v>285</v>
      </c>
      <c r="F14" s="180" t="s">
        <v>286</v>
      </c>
      <c r="G14" s="256">
        <v>308</v>
      </c>
      <c r="H14" s="257">
        <v>392</v>
      </c>
    </row>
    <row r="15" spans="1:8" ht="15.75">
      <c r="A15" s="135" t="s">
        <v>287</v>
      </c>
      <c r="B15" s="131" t="s">
        <v>288</v>
      </c>
      <c r="C15" s="256">
        <v>247</v>
      </c>
      <c r="D15" s="257">
        <v>230</v>
      </c>
      <c r="E15" s="185" t="s">
        <v>79</v>
      </c>
      <c r="F15" s="180" t="s">
        <v>289</v>
      </c>
      <c r="G15" s="256">
        <v>1</v>
      </c>
      <c r="H15" s="257">
        <v>1</v>
      </c>
    </row>
    <row r="16" spans="1:8" ht="15.75">
      <c r="A16" s="135" t="s">
        <v>290</v>
      </c>
      <c r="B16" s="131" t="s">
        <v>291</v>
      </c>
      <c r="C16" s="256">
        <v>47</v>
      </c>
      <c r="D16" s="257">
        <v>43</v>
      </c>
      <c r="E16" s="176" t="s">
        <v>52</v>
      </c>
      <c r="F16" s="204" t="s">
        <v>292</v>
      </c>
      <c r="G16" s="407">
        <f>SUM(G12:G15)</f>
        <v>309</v>
      </c>
      <c r="H16" s="408">
        <f>SUM(H12:H15)</f>
        <v>393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155</v>
      </c>
      <c r="H18" s="419">
        <v>74</v>
      </c>
    </row>
    <row r="19" spans="1:8" ht="15.75">
      <c r="A19" s="135" t="s">
        <v>299</v>
      </c>
      <c r="B19" s="131" t="s">
        <v>300</v>
      </c>
      <c r="C19" s="256">
        <v>20</v>
      </c>
      <c r="D19" s="257">
        <v>58</v>
      </c>
      <c r="E19" s="135" t="s">
        <v>301</v>
      </c>
      <c r="F19" s="177" t="s">
        <v>302</v>
      </c>
      <c r="G19" s="256">
        <v>16</v>
      </c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507</v>
      </c>
      <c r="D22" s="408">
        <f>SUM(D12:D18)+D19</f>
        <v>436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507</v>
      </c>
      <c r="D31" s="414">
        <f>D29+D22</f>
        <v>436</v>
      </c>
      <c r="E31" s="191" t="s">
        <v>548</v>
      </c>
      <c r="F31" s="206" t="s">
        <v>331</v>
      </c>
      <c r="G31" s="193">
        <f>G16+G18+G27</f>
        <v>464</v>
      </c>
      <c r="H31" s="194">
        <f>H16+H18+H27</f>
        <v>467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31</v>
      </c>
      <c r="E33" s="173" t="s">
        <v>334</v>
      </c>
      <c r="F33" s="178" t="s">
        <v>335</v>
      </c>
      <c r="G33" s="407">
        <f>IF((C31-G31)&gt;0,C31-G31,0)</f>
        <v>43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507</v>
      </c>
      <c r="D36" s="416">
        <f>D31-D34+D35</f>
        <v>436</v>
      </c>
      <c r="E36" s="202" t="s">
        <v>346</v>
      </c>
      <c r="F36" s="196" t="s">
        <v>347</v>
      </c>
      <c r="G36" s="207">
        <f>G35-G34+G31</f>
        <v>464</v>
      </c>
      <c r="H36" s="208">
        <f>H35-H34+H31</f>
        <v>467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31</v>
      </c>
      <c r="E37" s="201" t="s">
        <v>350</v>
      </c>
      <c r="F37" s="206" t="s">
        <v>351</v>
      </c>
      <c r="G37" s="193">
        <f>IF((C36-G36)&gt;0,C36-G36,0)</f>
        <v>43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31</v>
      </c>
      <c r="E42" s="187" t="s">
        <v>362</v>
      </c>
      <c r="F42" s="136" t="s">
        <v>363</v>
      </c>
      <c r="G42" s="181">
        <f>IF(G37&gt;0,IF(C38+G37&lt;0,0,C38+G37),IF(C37-C38&lt;0,C38-C37,0))</f>
        <v>43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31</v>
      </c>
      <c r="E44" s="202" t="s">
        <v>369</v>
      </c>
      <c r="F44" s="209" t="s">
        <v>370</v>
      </c>
      <c r="G44" s="207">
        <f>IF(C42=0,IF(G42-G43&gt;0,G42-G43+C43,0),IF(C42-C43&lt;0,C43-C42+G43,0))</f>
        <v>43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507</v>
      </c>
      <c r="D45" s="410">
        <f>D36+D38+D42</f>
        <v>467</v>
      </c>
      <c r="E45" s="210" t="s">
        <v>373</v>
      </c>
      <c r="F45" s="212" t="s">
        <v>374</v>
      </c>
      <c r="G45" s="409">
        <f>G42+G36</f>
        <v>507</v>
      </c>
      <c r="H45" s="410">
        <f>H42+H36</f>
        <v>467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42849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Антон Стефанов Стоянов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F43" sqref="F4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МБАЛ ПОПОВО 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000874028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237</v>
      </c>
      <c r="D11" s="137">
        <v>203</v>
      </c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247</v>
      </c>
      <c r="D14" s="137">
        <v>230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484</v>
      </c>
      <c r="D21" s="438">
        <f>SUM(D11:D20)</f>
        <v>433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484</v>
      </c>
      <c r="D44" s="247">
        <f>D43+D33+D21</f>
        <v>433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</v>
      </c>
      <c r="D45" s="249">
        <v>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490</v>
      </c>
      <c r="D46" s="251">
        <f>D45+D44</f>
        <v>437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</v>
      </c>
      <c r="D47" s="238">
        <v>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42849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Антон Стефанов Стоянов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МБАЛ ПОПОВО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000874028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333</v>
      </c>
      <c r="D13" s="363">
        <f>'1-Баланс'!H20</f>
        <v>0</v>
      </c>
      <c r="E13" s="363">
        <f>'1-Баланс'!H21</f>
        <v>0</v>
      </c>
      <c r="F13" s="363">
        <f>'1-Баланс'!H23</f>
        <v>23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-1247</v>
      </c>
      <c r="K13" s="364"/>
      <c r="L13" s="363">
        <f>SUM(C13:K13)</f>
        <v>-891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333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23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-1247</v>
      </c>
      <c r="K17" s="432">
        <f t="shared" si="2"/>
        <v>0</v>
      </c>
      <c r="L17" s="363">
        <f t="shared" si="1"/>
        <v>-891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-43</v>
      </c>
      <c r="K18" s="364"/>
      <c r="L18" s="363">
        <f t="shared" si="1"/>
        <v>-43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333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23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-1290</v>
      </c>
      <c r="K31" s="432">
        <f t="shared" si="6"/>
        <v>0</v>
      </c>
      <c r="L31" s="363">
        <f t="shared" si="1"/>
        <v>-934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333</v>
      </c>
      <c r="D34" s="366">
        <f t="shared" si="7"/>
        <v>0</v>
      </c>
      <c r="E34" s="366">
        <f t="shared" si="7"/>
        <v>0</v>
      </c>
      <c r="F34" s="366">
        <f t="shared" si="7"/>
        <v>23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-1290</v>
      </c>
      <c r="K34" s="366">
        <f t="shared" si="7"/>
        <v>0</v>
      </c>
      <c r="L34" s="430">
        <f t="shared" si="1"/>
        <v>-934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42849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Антон Стефанов Стоянов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МБАЛ ПОПОВО 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000874028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42849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Антон Стефанов Стоянов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МБАЛ ПОПОВО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2178</v>
      </c>
      <c r="D6" s="453">
        <f aca="true" t="shared" si="0" ref="D6:D15">C6-E6</f>
        <v>0</v>
      </c>
      <c r="E6" s="452">
        <f>'1-Баланс'!G95</f>
        <v>2178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-740</v>
      </c>
      <c r="D7" s="453">
        <f t="shared" si="0"/>
        <v>-1073</v>
      </c>
      <c r="E7" s="452">
        <f>'1-Баланс'!G18</f>
        <v>333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-43</v>
      </c>
      <c r="D8" s="453">
        <f t="shared" si="0"/>
        <v>0</v>
      </c>
      <c r="E8" s="452">
        <f>ABS('2-Отчет за доходите'!C44)-ABS('2-Отчет за доходите'!G44)</f>
        <v>-43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6</v>
      </c>
      <c r="D9" s="453">
        <f t="shared" si="0"/>
        <v>0</v>
      </c>
      <c r="E9" s="452">
        <f>'3-Отчет за паричния поток'!C45</f>
        <v>6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8</v>
      </c>
      <c r="D10" s="453">
        <f t="shared" si="0"/>
        <v>-482</v>
      </c>
      <c r="E10" s="452">
        <f>'3-Отчет за паричния поток'!C46</f>
        <v>490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-740</v>
      </c>
      <c r="D11" s="453">
        <f t="shared" si="0"/>
        <v>194</v>
      </c>
      <c r="E11" s="452">
        <f>'4-Отчет за собствения капитал'!L34</f>
        <v>-934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-0.13915857605177995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0.05810810810810811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-0.014736120630568882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-0.019742883379247015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0.9151873767258383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0.04571940833706858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0.04482294935006723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0.003585835948005379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0.003585835948005379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0.14870067372473533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0.1418732782369146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-12.962264150943396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-3.9432432432432436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1.339761248852158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0.05603448275862069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112.23076923076923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МБАЛ ПОПОВО ЕООД</v>
      </c>
      <c r="B3" s="92" t="str">
        <f aca="true" t="shared" si="1" ref="B3:B34">pdeBulstat</f>
        <v>000874028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</v>
      </c>
    </row>
    <row r="4" spans="1:8" ht="15.75">
      <c r="A4" s="92" t="str">
        <f t="shared" si="0"/>
        <v>МБАЛ ПОПОВО ЕООД</v>
      </c>
      <c r="B4" s="92" t="str">
        <f t="shared" si="1"/>
        <v>000874028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1982</v>
      </c>
    </row>
    <row r="5" spans="1:8" ht="15.75">
      <c r="A5" s="92" t="str">
        <f t="shared" si="0"/>
        <v>МБАЛ ПОПОВО ЕООД</v>
      </c>
      <c r="B5" s="92" t="str">
        <f t="shared" si="1"/>
        <v>000874028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89</v>
      </c>
    </row>
    <row r="6" spans="1:8" ht="15.75">
      <c r="A6" s="92" t="str">
        <f t="shared" si="0"/>
        <v>МБАЛ ПОПОВО ЕООД</v>
      </c>
      <c r="B6" s="92" t="str">
        <f t="shared" si="1"/>
        <v>000874028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МБАЛ ПОПОВО ЕООД</v>
      </c>
      <c r="B7" s="92" t="str">
        <f t="shared" si="1"/>
        <v>000874028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МБАЛ ПОПОВО ЕООД</v>
      </c>
      <c r="B8" s="92" t="str">
        <f t="shared" si="1"/>
        <v>000874028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МБАЛ ПОПОВО ЕООД</v>
      </c>
      <c r="B9" s="92" t="str">
        <f t="shared" si="1"/>
        <v>000874028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МБАЛ ПОПОВО ЕООД</v>
      </c>
      <c r="B10" s="92" t="str">
        <f t="shared" si="1"/>
        <v>000874028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МБАЛ ПОПОВО ЕООД</v>
      </c>
      <c r="B11" s="92" t="str">
        <f t="shared" si="1"/>
        <v>000874028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2076</v>
      </c>
    </row>
    <row r="12" spans="1:8" ht="15.75">
      <c r="A12" s="92" t="str">
        <f t="shared" si="0"/>
        <v>МБАЛ ПОПОВО ЕООД</v>
      </c>
      <c r="B12" s="92" t="str">
        <f t="shared" si="1"/>
        <v>000874028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МБАЛ ПОПОВО ЕООД</v>
      </c>
      <c r="B13" s="92" t="str">
        <f t="shared" si="1"/>
        <v>000874028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МБАЛ ПОПОВО ЕООД</v>
      </c>
      <c r="B14" s="92" t="str">
        <f t="shared" si="1"/>
        <v>000874028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МБАЛ ПОПОВО ЕООД</v>
      </c>
      <c r="B15" s="92" t="str">
        <f t="shared" si="1"/>
        <v>000874028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МБАЛ ПОПОВО ЕООД</v>
      </c>
      <c r="B16" s="92" t="str">
        <f t="shared" si="1"/>
        <v>000874028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МБАЛ ПОПОВО ЕООД</v>
      </c>
      <c r="B17" s="92" t="str">
        <f t="shared" si="1"/>
        <v>000874028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МБАЛ ПОПОВО ЕООД</v>
      </c>
      <c r="B18" s="92" t="str">
        <f t="shared" si="1"/>
        <v>000874028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МБАЛ ПОПОВО ЕООД</v>
      </c>
      <c r="B19" s="92" t="str">
        <f t="shared" si="1"/>
        <v>000874028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МБАЛ ПОПОВО ЕООД</v>
      </c>
      <c r="B20" s="92" t="str">
        <f t="shared" si="1"/>
        <v>000874028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МБАЛ ПОПОВО ЕООД</v>
      </c>
      <c r="B21" s="92" t="str">
        <f t="shared" si="1"/>
        <v>000874028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МБАЛ ПОПОВО ЕООД</v>
      </c>
      <c r="B22" s="92" t="str">
        <f t="shared" si="1"/>
        <v>000874028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МБАЛ ПОПОВО ЕООД</v>
      </c>
      <c r="B23" s="92" t="str">
        <f t="shared" si="1"/>
        <v>000874028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МБАЛ ПОПОВО ЕООД</v>
      </c>
      <c r="B24" s="92" t="str">
        <f t="shared" si="1"/>
        <v>000874028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МБАЛ ПОПОВО ЕООД</v>
      </c>
      <c r="B25" s="92" t="str">
        <f t="shared" si="1"/>
        <v>000874028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МБАЛ ПОПОВО ЕООД</v>
      </c>
      <c r="B26" s="92" t="str">
        <f t="shared" si="1"/>
        <v>000874028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МБАЛ ПОПОВО ЕООД</v>
      </c>
      <c r="B27" s="92" t="str">
        <f t="shared" si="1"/>
        <v>000874028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МБАЛ ПОПОВО ЕООД</v>
      </c>
      <c r="B28" s="92" t="str">
        <f t="shared" si="1"/>
        <v>000874028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МБАЛ ПОПОВО ЕООД</v>
      </c>
      <c r="B29" s="92" t="str">
        <f t="shared" si="1"/>
        <v>000874028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МБАЛ ПОПОВО ЕООД</v>
      </c>
      <c r="B30" s="92" t="str">
        <f t="shared" si="1"/>
        <v>000874028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МБАЛ ПОПОВО ЕООД</v>
      </c>
      <c r="B31" s="92" t="str">
        <f t="shared" si="1"/>
        <v>000874028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МБАЛ ПОПОВО ЕООД</v>
      </c>
      <c r="B32" s="92" t="str">
        <f t="shared" si="1"/>
        <v>000874028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МБАЛ ПОПОВО ЕООД</v>
      </c>
      <c r="B33" s="92" t="str">
        <f t="shared" si="1"/>
        <v>000874028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МБАЛ ПОПОВО ЕООД</v>
      </c>
      <c r="B34" s="92" t="str">
        <f t="shared" si="1"/>
        <v>000874028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МБАЛ ПОПОВО ЕООД</v>
      </c>
      <c r="B35" s="92" t="str">
        <f aca="true" t="shared" si="4" ref="B35:B66">pdeBulstat</f>
        <v>000874028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МБАЛ ПОПОВО ЕООД</v>
      </c>
      <c r="B36" s="92" t="str">
        <f t="shared" si="4"/>
        <v>000874028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МБАЛ ПОПОВО ЕООД</v>
      </c>
      <c r="B37" s="92" t="str">
        <f t="shared" si="4"/>
        <v>000874028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МБАЛ ПОПОВО ЕООД</v>
      </c>
      <c r="B38" s="92" t="str">
        <f t="shared" si="4"/>
        <v>000874028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МБАЛ ПОПОВО ЕООД</v>
      </c>
      <c r="B39" s="92" t="str">
        <f t="shared" si="4"/>
        <v>000874028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МБАЛ ПОПОВО ЕООД</v>
      </c>
      <c r="B40" s="92" t="str">
        <f t="shared" si="4"/>
        <v>000874028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МБАЛ ПОПОВО ЕООД</v>
      </c>
      <c r="B41" s="92" t="str">
        <f t="shared" si="4"/>
        <v>000874028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2076</v>
      </c>
    </row>
    <row r="42" spans="1:8" ht="15.75">
      <c r="A42" s="92" t="str">
        <f t="shared" si="3"/>
        <v>МБАЛ ПОПОВО ЕООД</v>
      </c>
      <c r="B42" s="92" t="str">
        <f t="shared" si="4"/>
        <v>000874028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</v>
      </c>
    </row>
    <row r="43" spans="1:8" ht="15.75">
      <c r="A43" s="92" t="str">
        <f t="shared" si="3"/>
        <v>МБАЛ ПОПОВО ЕООД</v>
      </c>
      <c r="B43" s="92" t="str">
        <f t="shared" si="4"/>
        <v>000874028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МБАЛ ПОПОВО ЕООД</v>
      </c>
      <c r="B44" s="92" t="str">
        <f t="shared" si="4"/>
        <v>000874028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МБАЛ ПОПОВО ЕООД</v>
      </c>
      <c r="B45" s="92" t="str">
        <f t="shared" si="4"/>
        <v>000874028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МБАЛ ПОПОВО ЕООД</v>
      </c>
      <c r="B46" s="92" t="str">
        <f t="shared" si="4"/>
        <v>000874028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МБАЛ ПОПОВО ЕООД</v>
      </c>
      <c r="B47" s="92" t="str">
        <f t="shared" si="4"/>
        <v>000874028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МБАЛ ПОПОВО ЕООД</v>
      </c>
      <c r="B48" s="92" t="str">
        <f t="shared" si="4"/>
        <v>000874028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</v>
      </c>
    </row>
    <row r="49" spans="1:8" ht="15.75">
      <c r="A49" s="92" t="str">
        <f t="shared" si="3"/>
        <v>МБАЛ ПОПОВО ЕООД</v>
      </c>
      <c r="B49" s="92" t="str">
        <f t="shared" si="4"/>
        <v>000874028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МБАЛ ПОПОВО ЕООД</v>
      </c>
      <c r="B50" s="92" t="str">
        <f t="shared" si="4"/>
        <v>000874028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92</v>
      </c>
    </row>
    <row r="51" spans="1:8" ht="15.75">
      <c r="A51" s="92" t="str">
        <f t="shared" si="3"/>
        <v>МБАЛ ПОПОВО ЕООД</v>
      </c>
      <c r="B51" s="92" t="str">
        <f t="shared" si="4"/>
        <v>000874028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МБАЛ ПОПОВО ЕООД</v>
      </c>
      <c r="B52" s="92" t="str">
        <f t="shared" si="4"/>
        <v>000874028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МБАЛ ПОПОВО ЕООД</v>
      </c>
      <c r="B53" s="92" t="str">
        <f t="shared" si="4"/>
        <v>000874028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МБАЛ ПОПОВО ЕООД</v>
      </c>
      <c r="B54" s="92" t="str">
        <f t="shared" si="4"/>
        <v>000874028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МБАЛ ПОПОВО ЕООД</v>
      </c>
      <c r="B55" s="92" t="str">
        <f t="shared" si="4"/>
        <v>000874028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МБАЛ ПОПОВО ЕООД</v>
      </c>
      <c r="B56" s="92" t="str">
        <f t="shared" si="4"/>
        <v>000874028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МБАЛ ПОПОВО ЕООД</v>
      </c>
      <c r="B57" s="92" t="str">
        <f t="shared" si="4"/>
        <v>000874028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92</v>
      </c>
    </row>
    <row r="58" spans="1:8" ht="15.75">
      <c r="A58" s="92" t="str">
        <f t="shared" si="3"/>
        <v>МБАЛ ПОПОВО ЕООД</v>
      </c>
      <c r="B58" s="92" t="str">
        <f t="shared" si="4"/>
        <v>000874028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МБАЛ ПОПОВО ЕООД</v>
      </c>
      <c r="B59" s="92" t="str">
        <f t="shared" si="4"/>
        <v>000874028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МБАЛ ПОПОВО ЕООД</v>
      </c>
      <c r="B60" s="92" t="str">
        <f t="shared" si="4"/>
        <v>000874028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МБАЛ ПОПОВО ЕООД</v>
      </c>
      <c r="B61" s="92" t="str">
        <f t="shared" si="4"/>
        <v>000874028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МБАЛ ПОПОВО ЕООД</v>
      </c>
      <c r="B62" s="92" t="str">
        <f t="shared" si="4"/>
        <v>000874028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МБАЛ ПОПОВО ЕООД</v>
      </c>
      <c r="B63" s="92" t="str">
        <f t="shared" si="4"/>
        <v>000874028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МБАЛ ПОПОВО ЕООД</v>
      </c>
      <c r="B64" s="92" t="str">
        <f t="shared" si="4"/>
        <v>000874028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МБАЛ ПОПОВО ЕООД</v>
      </c>
      <c r="B65" s="92" t="str">
        <f t="shared" si="4"/>
        <v>000874028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МБАЛ ПОПОВО ЕООД</v>
      </c>
      <c r="B66" s="92" t="str">
        <f t="shared" si="4"/>
        <v>000874028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</v>
      </c>
    </row>
    <row r="67" spans="1:8" ht="15.75">
      <c r="A67" s="92" t="str">
        <f aca="true" t="shared" si="6" ref="A67:A98">pdeName</f>
        <v>МБАЛ ПОПОВО ЕООД</v>
      </c>
      <c r="B67" s="92" t="str">
        <f aca="true" t="shared" si="7" ref="B67:B98">pdeBulstat</f>
        <v>000874028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МБАЛ ПОПОВО ЕООД</v>
      </c>
      <c r="B68" s="92" t="str">
        <f t="shared" si="7"/>
        <v>000874028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МБАЛ ПОПОВО ЕООД</v>
      </c>
      <c r="B69" s="92" t="str">
        <f t="shared" si="7"/>
        <v>000874028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</v>
      </c>
    </row>
    <row r="70" spans="1:8" ht="15.75">
      <c r="A70" s="92" t="str">
        <f t="shared" si="6"/>
        <v>МБАЛ ПОПОВО ЕООД</v>
      </c>
      <c r="B70" s="92" t="str">
        <f t="shared" si="7"/>
        <v>000874028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МБАЛ ПОПОВО ЕООД</v>
      </c>
      <c r="B71" s="92" t="str">
        <f t="shared" si="7"/>
        <v>000874028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102</v>
      </c>
    </row>
    <row r="72" spans="1:8" ht="15.75">
      <c r="A72" s="92" t="str">
        <f t="shared" si="6"/>
        <v>МБАЛ ПОПОВО ЕООД</v>
      </c>
      <c r="B72" s="92" t="str">
        <f t="shared" si="7"/>
        <v>000874028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2178</v>
      </c>
    </row>
    <row r="73" spans="1:8" ht="15.75">
      <c r="A73" s="92" t="str">
        <f t="shared" si="6"/>
        <v>МБАЛ ПОПОВО ЕООД</v>
      </c>
      <c r="B73" s="92" t="str">
        <f t="shared" si="7"/>
        <v>000874028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333</v>
      </c>
    </row>
    <row r="74" spans="1:8" ht="15.75">
      <c r="A74" s="92" t="str">
        <f t="shared" si="6"/>
        <v>МБАЛ ПОПОВО ЕООД</v>
      </c>
      <c r="B74" s="92" t="str">
        <f t="shared" si="7"/>
        <v>000874028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МБАЛ ПОПОВО ЕООД</v>
      </c>
      <c r="B75" s="92" t="str">
        <f t="shared" si="7"/>
        <v>000874028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МБАЛ ПОПОВО ЕООД</v>
      </c>
      <c r="B76" s="92" t="str">
        <f t="shared" si="7"/>
        <v>000874028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МБАЛ ПОПОВО ЕООД</v>
      </c>
      <c r="B77" s="92" t="str">
        <f t="shared" si="7"/>
        <v>000874028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МБАЛ ПОПОВО ЕООД</v>
      </c>
      <c r="B78" s="92" t="str">
        <f t="shared" si="7"/>
        <v>000874028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МБАЛ ПОПОВО ЕООД</v>
      </c>
      <c r="B79" s="92" t="str">
        <f t="shared" si="7"/>
        <v>000874028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333</v>
      </c>
    </row>
    <row r="80" spans="1:8" ht="15.75">
      <c r="A80" s="92" t="str">
        <f t="shared" si="6"/>
        <v>МБАЛ ПОПОВО ЕООД</v>
      </c>
      <c r="B80" s="92" t="str">
        <f t="shared" si="7"/>
        <v>000874028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МБАЛ ПОПОВО ЕООД</v>
      </c>
      <c r="B81" s="92" t="str">
        <f t="shared" si="7"/>
        <v>000874028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МБАЛ ПОПОВО ЕООД</v>
      </c>
      <c r="B82" s="92" t="str">
        <f t="shared" si="7"/>
        <v>000874028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23</v>
      </c>
    </row>
    <row r="83" spans="1:8" ht="15.75">
      <c r="A83" s="92" t="str">
        <f t="shared" si="6"/>
        <v>МБАЛ ПОПОВО ЕООД</v>
      </c>
      <c r="B83" s="92" t="str">
        <f t="shared" si="7"/>
        <v>000874028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23</v>
      </c>
    </row>
    <row r="84" spans="1:8" ht="15.75">
      <c r="A84" s="92" t="str">
        <f t="shared" si="6"/>
        <v>МБАЛ ПОПОВО ЕООД</v>
      </c>
      <c r="B84" s="92" t="str">
        <f t="shared" si="7"/>
        <v>000874028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МБАЛ ПОПОВО ЕООД</v>
      </c>
      <c r="B85" s="92" t="str">
        <f t="shared" si="7"/>
        <v>000874028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МБАЛ ПОПОВО ЕООД</v>
      </c>
      <c r="B86" s="92" t="str">
        <f t="shared" si="7"/>
        <v>000874028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23</v>
      </c>
    </row>
    <row r="87" spans="1:8" ht="15.75">
      <c r="A87" s="92" t="str">
        <f t="shared" si="6"/>
        <v>МБАЛ ПОПОВО ЕООД</v>
      </c>
      <c r="B87" s="92" t="str">
        <f t="shared" si="7"/>
        <v>000874028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-1053</v>
      </c>
    </row>
    <row r="88" spans="1:8" ht="15.75">
      <c r="A88" s="92" t="str">
        <f t="shared" si="6"/>
        <v>МБАЛ ПОПОВО ЕООД</v>
      </c>
      <c r="B88" s="92" t="str">
        <f t="shared" si="7"/>
        <v>000874028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МБАЛ ПОПОВО ЕООД</v>
      </c>
      <c r="B89" s="92" t="str">
        <f t="shared" si="7"/>
        <v>000874028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-1053</v>
      </c>
    </row>
    <row r="90" spans="1:8" ht="15.75">
      <c r="A90" s="92" t="str">
        <f t="shared" si="6"/>
        <v>МБАЛ ПОПОВО ЕООД</v>
      </c>
      <c r="B90" s="92" t="str">
        <f t="shared" si="7"/>
        <v>000874028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МБАЛ ПОПОВО ЕООД</v>
      </c>
      <c r="B91" s="92" t="str">
        <f t="shared" si="7"/>
        <v>000874028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МБАЛ ПОПОВО ЕООД</v>
      </c>
      <c r="B92" s="92" t="str">
        <f t="shared" si="7"/>
        <v>000874028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-43</v>
      </c>
    </row>
    <row r="93" spans="1:8" ht="15.75">
      <c r="A93" s="92" t="str">
        <f t="shared" si="6"/>
        <v>МБАЛ ПОПОВО ЕООД</v>
      </c>
      <c r="B93" s="92" t="str">
        <f t="shared" si="7"/>
        <v>000874028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-1096</v>
      </c>
    </row>
    <row r="94" spans="1:8" ht="15.75">
      <c r="A94" s="92" t="str">
        <f t="shared" si="6"/>
        <v>МБАЛ ПОПОВО ЕООД</v>
      </c>
      <c r="B94" s="92" t="str">
        <f t="shared" si="7"/>
        <v>000874028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-740</v>
      </c>
    </row>
    <row r="95" spans="1:8" ht="15.75">
      <c r="A95" s="92" t="str">
        <f t="shared" si="6"/>
        <v>МБАЛ ПОПОВО ЕООД</v>
      </c>
      <c r="B95" s="92" t="str">
        <f t="shared" si="7"/>
        <v>000874028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МБАЛ ПОПОВО ЕООД</v>
      </c>
      <c r="B96" s="92" t="str">
        <f t="shared" si="7"/>
        <v>000874028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687</v>
      </c>
    </row>
    <row r="97" spans="1:8" ht="15.75">
      <c r="A97" s="92" t="str">
        <f t="shared" si="6"/>
        <v>МБАЛ ПОПОВО ЕООД</v>
      </c>
      <c r="B97" s="92" t="str">
        <f t="shared" si="7"/>
        <v>000874028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МБАЛ ПОПОВО ЕООД</v>
      </c>
      <c r="B98" s="92" t="str">
        <f t="shared" si="7"/>
        <v>000874028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МБАЛ ПОПОВО ЕООД</v>
      </c>
      <c r="B99" s="92" t="str">
        <f aca="true" t="shared" si="10" ref="B99:B125">pdeBulstat</f>
        <v>000874028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МБАЛ ПОПОВО ЕООД</v>
      </c>
      <c r="B100" s="92" t="str">
        <f t="shared" si="10"/>
        <v>000874028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МБАЛ ПОПОВО ЕООД</v>
      </c>
      <c r="B101" s="92" t="str">
        <f t="shared" si="10"/>
        <v>000874028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МБАЛ ПОПОВО ЕООД</v>
      </c>
      <c r="B102" s="92" t="str">
        <f t="shared" si="10"/>
        <v>000874028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687</v>
      </c>
    </row>
    <row r="103" spans="1:8" ht="15.75">
      <c r="A103" s="92" t="str">
        <f t="shared" si="9"/>
        <v>МБАЛ ПОПОВО ЕООД</v>
      </c>
      <c r="B103" s="92" t="str">
        <f t="shared" si="10"/>
        <v>000874028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МБАЛ ПОПОВО ЕООД</v>
      </c>
      <c r="B104" s="92" t="str">
        <f t="shared" si="10"/>
        <v>000874028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МБАЛ ПОПОВО ЕООД</v>
      </c>
      <c r="B105" s="92" t="str">
        <f t="shared" si="10"/>
        <v>000874028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МБАЛ ПОПОВО ЕООД</v>
      </c>
      <c r="B106" s="92" t="str">
        <f t="shared" si="10"/>
        <v>000874028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МБАЛ ПОПОВО ЕООД</v>
      </c>
      <c r="B107" s="92" t="str">
        <f t="shared" si="10"/>
        <v>000874028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687</v>
      </c>
    </row>
    <row r="108" spans="1:8" ht="15.75">
      <c r="A108" s="92" t="str">
        <f t="shared" si="9"/>
        <v>МБАЛ ПОПОВО ЕООД</v>
      </c>
      <c r="B108" s="92" t="str">
        <f t="shared" si="10"/>
        <v>000874028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МБАЛ ПОПОВО ЕООД</v>
      </c>
      <c r="B109" s="92" t="str">
        <f t="shared" si="10"/>
        <v>000874028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МБАЛ ПОПОВО ЕООД</v>
      </c>
      <c r="B110" s="92" t="str">
        <f t="shared" si="10"/>
        <v>000874028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2094</v>
      </c>
    </row>
    <row r="111" spans="1:8" ht="15.75">
      <c r="A111" s="92" t="str">
        <f t="shared" si="9"/>
        <v>МБАЛ ПОПОВО ЕООД</v>
      </c>
      <c r="B111" s="92" t="str">
        <f t="shared" si="10"/>
        <v>000874028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МБАЛ ПОПОВО ЕООД</v>
      </c>
      <c r="B112" s="92" t="str">
        <f t="shared" si="10"/>
        <v>000874028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МБАЛ ПОПОВО ЕООД</v>
      </c>
      <c r="B113" s="92" t="str">
        <f t="shared" si="10"/>
        <v>000874028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1927</v>
      </c>
    </row>
    <row r="114" spans="1:8" ht="15.75">
      <c r="A114" s="92" t="str">
        <f t="shared" si="9"/>
        <v>МБАЛ ПОПОВО ЕООД</v>
      </c>
      <c r="B114" s="92" t="str">
        <f t="shared" si="10"/>
        <v>000874028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МБАЛ ПОПОВО ЕООД</v>
      </c>
      <c r="B115" s="92" t="str">
        <f t="shared" si="10"/>
        <v>000874028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129</v>
      </c>
    </row>
    <row r="116" spans="1:8" ht="15.75">
      <c r="A116" s="92" t="str">
        <f t="shared" si="9"/>
        <v>МБАЛ ПОПОВО ЕООД</v>
      </c>
      <c r="B116" s="92" t="str">
        <f t="shared" si="10"/>
        <v>000874028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31</v>
      </c>
    </row>
    <row r="117" spans="1:8" ht="15.75">
      <c r="A117" s="92" t="str">
        <f t="shared" si="9"/>
        <v>МБАЛ ПОПОВО ЕООД</v>
      </c>
      <c r="B117" s="92" t="str">
        <f t="shared" si="10"/>
        <v>000874028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</v>
      </c>
    </row>
    <row r="118" spans="1:8" ht="15.75">
      <c r="A118" s="92" t="str">
        <f t="shared" si="9"/>
        <v>МБАЛ ПОПОВО ЕООД</v>
      </c>
      <c r="B118" s="92" t="str">
        <f t="shared" si="10"/>
        <v>000874028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137</v>
      </c>
    </row>
    <row r="119" spans="1:8" ht="15.75">
      <c r="A119" s="92" t="str">
        <f t="shared" si="9"/>
        <v>МБАЛ ПОПОВО ЕООД</v>
      </c>
      <c r="B119" s="92" t="str">
        <f t="shared" si="10"/>
        <v>000874028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МБАЛ ПОПОВО ЕООД</v>
      </c>
      <c r="B120" s="92" t="str">
        <f t="shared" si="10"/>
        <v>000874028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2231</v>
      </c>
    </row>
    <row r="121" spans="1:8" ht="15.75">
      <c r="A121" s="92" t="str">
        <f t="shared" si="9"/>
        <v>МБАЛ ПОПОВО ЕООД</v>
      </c>
      <c r="B121" s="92" t="str">
        <f t="shared" si="10"/>
        <v>000874028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МБАЛ ПОПОВО ЕООД</v>
      </c>
      <c r="B122" s="92" t="str">
        <f t="shared" si="10"/>
        <v>000874028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МБАЛ ПОПОВО ЕООД</v>
      </c>
      <c r="B123" s="92" t="str">
        <f t="shared" si="10"/>
        <v>000874028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МБАЛ ПОПОВО ЕООД</v>
      </c>
      <c r="B124" s="92" t="str">
        <f t="shared" si="10"/>
        <v>000874028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2231</v>
      </c>
    </row>
    <row r="125" spans="1:8" ht="15.75">
      <c r="A125" s="92" t="str">
        <f t="shared" si="9"/>
        <v>МБАЛ ПОПОВО ЕООД</v>
      </c>
      <c r="B125" s="92" t="str">
        <f t="shared" si="10"/>
        <v>000874028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2178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МБАЛ ПОПОВО ЕООД</v>
      </c>
      <c r="B127" s="92" t="str">
        <f aca="true" t="shared" si="13" ref="B127:B158">pdeBulstat</f>
        <v>000874028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107</v>
      </c>
    </row>
    <row r="128" spans="1:8" ht="15.75">
      <c r="A128" s="92" t="str">
        <f t="shared" si="12"/>
        <v>МБАЛ ПОПОВО ЕООД</v>
      </c>
      <c r="B128" s="92" t="str">
        <f t="shared" si="13"/>
        <v>000874028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60</v>
      </c>
    </row>
    <row r="129" spans="1:8" ht="15.75">
      <c r="A129" s="92" t="str">
        <f t="shared" si="12"/>
        <v>МБАЛ ПОПОВО ЕООД</v>
      </c>
      <c r="B129" s="92" t="str">
        <f t="shared" si="13"/>
        <v>000874028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26</v>
      </c>
    </row>
    <row r="130" spans="1:8" ht="15.75">
      <c r="A130" s="92" t="str">
        <f t="shared" si="12"/>
        <v>МБАЛ ПОПОВО ЕООД</v>
      </c>
      <c r="B130" s="92" t="str">
        <f t="shared" si="13"/>
        <v>000874028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247</v>
      </c>
    </row>
    <row r="131" spans="1:8" ht="15.75">
      <c r="A131" s="92" t="str">
        <f t="shared" si="12"/>
        <v>МБАЛ ПОПОВО ЕООД</v>
      </c>
      <c r="B131" s="92" t="str">
        <f t="shared" si="13"/>
        <v>000874028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47</v>
      </c>
    </row>
    <row r="132" spans="1:8" ht="15.75">
      <c r="A132" s="92" t="str">
        <f t="shared" si="12"/>
        <v>МБАЛ ПОПОВО ЕООД</v>
      </c>
      <c r="B132" s="92" t="str">
        <f t="shared" si="13"/>
        <v>000874028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МБАЛ ПОПОВО ЕООД</v>
      </c>
      <c r="B133" s="92" t="str">
        <f t="shared" si="13"/>
        <v>000874028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МБАЛ ПОПОВО ЕООД</v>
      </c>
      <c r="B134" s="92" t="str">
        <f t="shared" si="13"/>
        <v>000874028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20</v>
      </c>
    </row>
    <row r="135" spans="1:8" ht="15.75">
      <c r="A135" s="92" t="str">
        <f t="shared" si="12"/>
        <v>МБАЛ ПОПОВО ЕООД</v>
      </c>
      <c r="B135" s="92" t="str">
        <f t="shared" si="13"/>
        <v>000874028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МБАЛ ПОПОВО ЕООД</v>
      </c>
      <c r="B136" s="92" t="str">
        <f t="shared" si="13"/>
        <v>000874028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МБАЛ ПОПОВО ЕООД</v>
      </c>
      <c r="B137" s="92" t="str">
        <f t="shared" si="13"/>
        <v>000874028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507</v>
      </c>
    </row>
    <row r="138" spans="1:8" ht="15.75">
      <c r="A138" s="92" t="str">
        <f t="shared" si="12"/>
        <v>МБАЛ ПОПОВО ЕООД</v>
      </c>
      <c r="B138" s="92" t="str">
        <f t="shared" si="13"/>
        <v>000874028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МБАЛ ПОПОВО ЕООД</v>
      </c>
      <c r="B139" s="92" t="str">
        <f t="shared" si="13"/>
        <v>000874028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МБАЛ ПОПОВО ЕООД</v>
      </c>
      <c r="B140" s="92" t="str">
        <f t="shared" si="13"/>
        <v>000874028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МБАЛ ПОПОВО ЕООД</v>
      </c>
      <c r="B141" s="92" t="str">
        <f t="shared" si="13"/>
        <v>000874028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МБАЛ ПОПОВО ЕООД</v>
      </c>
      <c r="B142" s="92" t="str">
        <f t="shared" si="13"/>
        <v>000874028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МБАЛ ПОПОВО ЕООД</v>
      </c>
      <c r="B143" s="92" t="str">
        <f t="shared" si="13"/>
        <v>000874028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507</v>
      </c>
    </row>
    <row r="144" spans="1:8" ht="15.75">
      <c r="A144" s="92" t="str">
        <f t="shared" si="12"/>
        <v>МБАЛ ПОПОВО ЕООД</v>
      </c>
      <c r="B144" s="92" t="str">
        <f t="shared" si="13"/>
        <v>000874028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МБАЛ ПОПОВО ЕООД</v>
      </c>
      <c r="B145" s="92" t="str">
        <f t="shared" si="13"/>
        <v>000874028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МБАЛ ПОПОВО ЕООД</v>
      </c>
      <c r="B146" s="92" t="str">
        <f t="shared" si="13"/>
        <v>000874028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МБАЛ ПОПОВО ЕООД</v>
      </c>
      <c r="B147" s="92" t="str">
        <f t="shared" si="13"/>
        <v>000874028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507</v>
      </c>
    </row>
    <row r="148" spans="1:8" ht="15.75">
      <c r="A148" s="92" t="str">
        <f t="shared" si="12"/>
        <v>МБАЛ ПОПОВО ЕООД</v>
      </c>
      <c r="B148" s="92" t="str">
        <f t="shared" si="13"/>
        <v>000874028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МБАЛ ПОПОВО ЕООД</v>
      </c>
      <c r="B149" s="92" t="str">
        <f t="shared" si="13"/>
        <v>000874028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МБАЛ ПОПОВО ЕООД</v>
      </c>
      <c r="B150" s="92" t="str">
        <f t="shared" si="13"/>
        <v>000874028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МБАЛ ПОПОВО ЕООД</v>
      </c>
      <c r="B151" s="92" t="str">
        <f t="shared" si="13"/>
        <v>000874028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МБАЛ ПОПОВО ЕООД</v>
      </c>
      <c r="B152" s="92" t="str">
        <f t="shared" si="13"/>
        <v>000874028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МБАЛ ПОПОВО ЕООД</v>
      </c>
      <c r="B153" s="92" t="str">
        <f t="shared" si="13"/>
        <v>000874028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МБАЛ ПОПОВО ЕООД</v>
      </c>
      <c r="B154" s="92" t="str">
        <f t="shared" si="13"/>
        <v>000874028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МБАЛ ПОПОВО ЕООД</v>
      </c>
      <c r="B155" s="92" t="str">
        <f t="shared" si="13"/>
        <v>000874028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МБАЛ ПОПОВО ЕООД</v>
      </c>
      <c r="B156" s="92" t="str">
        <f t="shared" si="13"/>
        <v>000874028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507</v>
      </c>
    </row>
    <row r="157" spans="1:8" ht="15.75">
      <c r="A157" s="92" t="str">
        <f t="shared" si="12"/>
        <v>МБАЛ ПОПОВО ЕООД</v>
      </c>
      <c r="B157" s="92" t="str">
        <f t="shared" si="13"/>
        <v>000874028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МБАЛ ПОПОВО ЕООД</v>
      </c>
      <c r="B158" s="92" t="str">
        <f t="shared" si="13"/>
        <v>000874028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МБАЛ ПОПОВО ЕООД</v>
      </c>
      <c r="B159" s="92" t="str">
        <f aca="true" t="shared" si="16" ref="B159:B179">pdeBulstat</f>
        <v>000874028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308</v>
      </c>
    </row>
    <row r="160" spans="1:8" ht="15.75">
      <c r="A160" s="92" t="str">
        <f t="shared" si="15"/>
        <v>МБАЛ ПОПОВО ЕООД</v>
      </c>
      <c r="B160" s="92" t="str">
        <f t="shared" si="16"/>
        <v>000874028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МБАЛ ПОПОВО ЕООД</v>
      </c>
      <c r="B161" s="92" t="str">
        <f t="shared" si="16"/>
        <v>000874028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309</v>
      </c>
    </row>
    <row r="162" spans="1:8" ht="15.75">
      <c r="A162" s="92" t="str">
        <f t="shared" si="15"/>
        <v>МБАЛ ПОПОВО ЕООД</v>
      </c>
      <c r="B162" s="92" t="str">
        <f t="shared" si="16"/>
        <v>000874028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155</v>
      </c>
    </row>
    <row r="163" spans="1:8" ht="15.75">
      <c r="A163" s="92" t="str">
        <f t="shared" si="15"/>
        <v>МБАЛ ПОПОВО ЕООД</v>
      </c>
      <c r="B163" s="92" t="str">
        <f t="shared" si="16"/>
        <v>000874028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16</v>
      </c>
    </row>
    <row r="164" spans="1:8" ht="15.75">
      <c r="A164" s="92" t="str">
        <f t="shared" si="15"/>
        <v>МБАЛ ПОПОВО ЕООД</v>
      </c>
      <c r="B164" s="92" t="str">
        <f t="shared" si="16"/>
        <v>000874028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МБАЛ ПОПОВО ЕООД</v>
      </c>
      <c r="B165" s="92" t="str">
        <f t="shared" si="16"/>
        <v>000874028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МБАЛ ПОПОВО ЕООД</v>
      </c>
      <c r="B166" s="92" t="str">
        <f t="shared" si="16"/>
        <v>000874028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МБАЛ ПОПОВО ЕООД</v>
      </c>
      <c r="B167" s="92" t="str">
        <f t="shared" si="16"/>
        <v>000874028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МБАЛ ПОПОВО ЕООД</v>
      </c>
      <c r="B168" s="92" t="str">
        <f t="shared" si="16"/>
        <v>000874028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МБАЛ ПОПОВО ЕООД</v>
      </c>
      <c r="B169" s="92" t="str">
        <f t="shared" si="16"/>
        <v>000874028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МБАЛ ПОПОВО ЕООД</v>
      </c>
      <c r="B170" s="92" t="str">
        <f t="shared" si="16"/>
        <v>000874028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464</v>
      </c>
    </row>
    <row r="171" spans="1:8" ht="15.75">
      <c r="A171" s="92" t="str">
        <f t="shared" si="15"/>
        <v>МБАЛ ПОПОВО ЕООД</v>
      </c>
      <c r="B171" s="92" t="str">
        <f t="shared" si="16"/>
        <v>000874028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43</v>
      </c>
    </row>
    <row r="172" spans="1:8" ht="15.75">
      <c r="A172" s="92" t="str">
        <f t="shared" si="15"/>
        <v>МБАЛ ПОПОВО ЕООД</v>
      </c>
      <c r="B172" s="92" t="str">
        <f t="shared" si="16"/>
        <v>000874028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МБАЛ ПОПОВО ЕООД</v>
      </c>
      <c r="B173" s="92" t="str">
        <f t="shared" si="16"/>
        <v>000874028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МБАЛ ПОПОВО ЕООД</v>
      </c>
      <c r="B174" s="92" t="str">
        <f t="shared" si="16"/>
        <v>000874028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464</v>
      </c>
    </row>
    <row r="175" spans="1:8" ht="15.75">
      <c r="A175" s="92" t="str">
        <f t="shared" si="15"/>
        <v>МБАЛ ПОПОВО ЕООД</v>
      </c>
      <c r="B175" s="92" t="str">
        <f t="shared" si="16"/>
        <v>000874028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43</v>
      </c>
    </row>
    <row r="176" spans="1:8" ht="15.75">
      <c r="A176" s="92" t="str">
        <f t="shared" si="15"/>
        <v>МБАЛ ПОПОВО ЕООД</v>
      </c>
      <c r="B176" s="92" t="str">
        <f t="shared" si="16"/>
        <v>000874028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43</v>
      </c>
    </row>
    <row r="177" spans="1:8" ht="15.75">
      <c r="A177" s="92" t="str">
        <f t="shared" si="15"/>
        <v>МБАЛ ПОПОВО ЕООД</v>
      </c>
      <c r="B177" s="92" t="str">
        <f t="shared" si="16"/>
        <v>000874028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МБАЛ ПОПОВО ЕООД</v>
      </c>
      <c r="B178" s="92" t="str">
        <f t="shared" si="16"/>
        <v>000874028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43</v>
      </c>
    </row>
    <row r="179" spans="1:8" ht="15.75">
      <c r="A179" s="92" t="str">
        <f t="shared" si="15"/>
        <v>МБАЛ ПОПОВО ЕООД</v>
      </c>
      <c r="B179" s="92" t="str">
        <f t="shared" si="16"/>
        <v>000874028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507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МБАЛ ПОПОВО ЕООД</v>
      </c>
      <c r="B181" s="92" t="str">
        <f aca="true" t="shared" si="19" ref="B181:B216">pdeBulstat</f>
        <v>000874028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237</v>
      </c>
    </row>
    <row r="182" spans="1:8" ht="15.75">
      <c r="A182" s="92" t="str">
        <f t="shared" si="18"/>
        <v>МБАЛ ПОПОВО ЕООД</v>
      </c>
      <c r="B182" s="92" t="str">
        <f t="shared" si="19"/>
        <v>000874028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.75">
      <c r="A183" s="92" t="str">
        <f t="shared" si="18"/>
        <v>МБАЛ ПОПОВО ЕООД</v>
      </c>
      <c r="B183" s="92" t="str">
        <f t="shared" si="19"/>
        <v>000874028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МБАЛ ПОПОВО ЕООД</v>
      </c>
      <c r="B184" s="92" t="str">
        <f t="shared" si="19"/>
        <v>000874028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247</v>
      </c>
    </row>
    <row r="185" spans="1:8" ht="15.75">
      <c r="A185" s="92" t="str">
        <f t="shared" si="18"/>
        <v>МБАЛ ПОПОВО ЕООД</v>
      </c>
      <c r="B185" s="92" t="str">
        <f t="shared" si="19"/>
        <v>000874028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МБАЛ ПОПОВО ЕООД</v>
      </c>
      <c r="B186" s="92" t="str">
        <f t="shared" si="19"/>
        <v>000874028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МБАЛ ПОПОВО ЕООД</v>
      </c>
      <c r="B187" s="92" t="str">
        <f t="shared" si="19"/>
        <v>000874028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МБАЛ ПОПОВО ЕООД</v>
      </c>
      <c r="B188" s="92" t="str">
        <f t="shared" si="19"/>
        <v>000874028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МБАЛ ПОПОВО ЕООД</v>
      </c>
      <c r="B189" s="92" t="str">
        <f t="shared" si="19"/>
        <v>000874028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МБАЛ ПОПОВО ЕООД</v>
      </c>
      <c r="B190" s="92" t="str">
        <f t="shared" si="19"/>
        <v>000874028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МБАЛ ПОПОВО ЕООД</v>
      </c>
      <c r="B191" s="92" t="str">
        <f t="shared" si="19"/>
        <v>000874028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484</v>
      </c>
    </row>
    <row r="192" spans="1:8" ht="15.75">
      <c r="A192" s="92" t="str">
        <f t="shared" si="18"/>
        <v>МБАЛ ПОПОВО ЕООД</v>
      </c>
      <c r="B192" s="92" t="str">
        <f t="shared" si="19"/>
        <v>000874028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МБАЛ ПОПОВО ЕООД</v>
      </c>
      <c r="B193" s="92" t="str">
        <f t="shared" si="19"/>
        <v>000874028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МБАЛ ПОПОВО ЕООД</v>
      </c>
      <c r="B194" s="92" t="str">
        <f t="shared" si="19"/>
        <v>000874028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МБАЛ ПОПОВО ЕООД</v>
      </c>
      <c r="B195" s="92" t="str">
        <f t="shared" si="19"/>
        <v>000874028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МБАЛ ПОПОВО ЕООД</v>
      </c>
      <c r="B196" s="92" t="str">
        <f t="shared" si="19"/>
        <v>000874028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МБАЛ ПОПОВО ЕООД</v>
      </c>
      <c r="B197" s="92" t="str">
        <f t="shared" si="19"/>
        <v>000874028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МБАЛ ПОПОВО ЕООД</v>
      </c>
      <c r="B198" s="92" t="str">
        <f t="shared" si="19"/>
        <v>000874028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МБАЛ ПОПОВО ЕООД</v>
      </c>
      <c r="B199" s="92" t="str">
        <f t="shared" si="19"/>
        <v>000874028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МБАЛ ПОПОВО ЕООД</v>
      </c>
      <c r="B200" s="92" t="str">
        <f t="shared" si="19"/>
        <v>000874028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МБАЛ ПОПОВО ЕООД</v>
      </c>
      <c r="B201" s="92" t="str">
        <f t="shared" si="19"/>
        <v>000874028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МБАЛ ПОПОВО ЕООД</v>
      </c>
      <c r="B202" s="92" t="str">
        <f t="shared" si="19"/>
        <v>000874028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МБАЛ ПОПОВО ЕООД</v>
      </c>
      <c r="B203" s="92" t="str">
        <f t="shared" si="19"/>
        <v>000874028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МБАЛ ПОПОВО ЕООД</v>
      </c>
      <c r="B204" s="92" t="str">
        <f t="shared" si="19"/>
        <v>000874028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МБАЛ ПОПОВО ЕООД</v>
      </c>
      <c r="B205" s="92" t="str">
        <f t="shared" si="19"/>
        <v>000874028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МБАЛ ПОПОВО ЕООД</v>
      </c>
      <c r="B206" s="92" t="str">
        <f t="shared" si="19"/>
        <v>000874028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МБАЛ ПОПОВО ЕООД</v>
      </c>
      <c r="B207" s="92" t="str">
        <f t="shared" si="19"/>
        <v>000874028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МБАЛ ПОПОВО ЕООД</v>
      </c>
      <c r="B208" s="92" t="str">
        <f t="shared" si="19"/>
        <v>000874028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МБАЛ ПОПОВО ЕООД</v>
      </c>
      <c r="B209" s="92" t="str">
        <f t="shared" si="19"/>
        <v>000874028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МБАЛ ПОПОВО ЕООД</v>
      </c>
      <c r="B210" s="92" t="str">
        <f t="shared" si="19"/>
        <v>000874028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МБАЛ ПОПОВО ЕООД</v>
      </c>
      <c r="B211" s="92" t="str">
        <f t="shared" si="19"/>
        <v>000874028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МБАЛ ПОПОВО ЕООД</v>
      </c>
      <c r="B212" s="92" t="str">
        <f t="shared" si="19"/>
        <v>000874028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484</v>
      </c>
    </row>
    <row r="213" spans="1:8" ht="15.75">
      <c r="A213" s="92" t="str">
        <f t="shared" si="18"/>
        <v>МБАЛ ПОПОВО ЕООД</v>
      </c>
      <c r="B213" s="92" t="str">
        <f t="shared" si="19"/>
        <v>000874028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</v>
      </c>
    </row>
    <row r="214" spans="1:8" ht="15.75">
      <c r="A214" s="92" t="str">
        <f t="shared" si="18"/>
        <v>МБАЛ ПОПОВО ЕООД</v>
      </c>
      <c r="B214" s="92" t="str">
        <f t="shared" si="19"/>
        <v>000874028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490</v>
      </c>
    </row>
    <row r="215" spans="1:8" ht="15.75">
      <c r="A215" s="92" t="str">
        <f t="shared" si="18"/>
        <v>МБАЛ ПОПОВО ЕООД</v>
      </c>
      <c r="B215" s="92" t="str">
        <f t="shared" si="19"/>
        <v>000874028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</v>
      </c>
    </row>
    <row r="216" spans="1:8" ht="15.75">
      <c r="A216" s="92" t="str">
        <f t="shared" si="18"/>
        <v>МБАЛ ПОПОВО ЕООД</v>
      </c>
      <c r="B216" s="92" t="str">
        <f t="shared" si="19"/>
        <v>000874028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МБАЛ ПОПОВО ЕООД</v>
      </c>
      <c r="B218" s="92" t="str">
        <f aca="true" t="shared" si="22" ref="B218:B281">pdeBulstat</f>
        <v>000874028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333</v>
      </c>
    </row>
    <row r="219" spans="1:8" ht="15.75">
      <c r="A219" s="92" t="str">
        <f t="shared" si="21"/>
        <v>МБАЛ ПОПОВО ЕООД</v>
      </c>
      <c r="B219" s="92" t="str">
        <f t="shared" si="22"/>
        <v>000874028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МБАЛ ПОПОВО ЕООД</v>
      </c>
      <c r="B220" s="92" t="str">
        <f t="shared" si="22"/>
        <v>000874028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МБАЛ ПОПОВО ЕООД</v>
      </c>
      <c r="B221" s="92" t="str">
        <f t="shared" si="22"/>
        <v>000874028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МБАЛ ПОПОВО ЕООД</v>
      </c>
      <c r="B222" s="92" t="str">
        <f t="shared" si="22"/>
        <v>000874028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333</v>
      </c>
    </row>
    <row r="223" spans="1:8" ht="15.75">
      <c r="A223" s="92" t="str">
        <f t="shared" si="21"/>
        <v>МБАЛ ПОПОВО ЕООД</v>
      </c>
      <c r="B223" s="92" t="str">
        <f t="shared" si="22"/>
        <v>000874028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МБАЛ ПОПОВО ЕООД</v>
      </c>
      <c r="B224" s="92" t="str">
        <f t="shared" si="22"/>
        <v>000874028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МБАЛ ПОПОВО ЕООД</v>
      </c>
      <c r="B225" s="92" t="str">
        <f t="shared" si="22"/>
        <v>000874028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МБАЛ ПОПОВО ЕООД</v>
      </c>
      <c r="B226" s="92" t="str">
        <f t="shared" si="22"/>
        <v>000874028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МБАЛ ПОПОВО ЕООД</v>
      </c>
      <c r="B227" s="92" t="str">
        <f t="shared" si="22"/>
        <v>000874028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МБАЛ ПОПОВО ЕООД</v>
      </c>
      <c r="B228" s="92" t="str">
        <f t="shared" si="22"/>
        <v>000874028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МБАЛ ПОПОВО ЕООД</v>
      </c>
      <c r="B229" s="92" t="str">
        <f t="shared" si="22"/>
        <v>000874028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МБАЛ ПОПОВО ЕООД</v>
      </c>
      <c r="B230" s="92" t="str">
        <f t="shared" si="22"/>
        <v>000874028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МБАЛ ПОПОВО ЕООД</v>
      </c>
      <c r="B231" s="92" t="str">
        <f t="shared" si="22"/>
        <v>000874028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МБАЛ ПОПОВО ЕООД</v>
      </c>
      <c r="B232" s="92" t="str">
        <f t="shared" si="22"/>
        <v>000874028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МБАЛ ПОПОВО ЕООД</v>
      </c>
      <c r="B233" s="92" t="str">
        <f t="shared" si="22"/>
        <v>000874028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МБАЛ ПОПОВО ЕООД</v>
      </c>
      <c r="B234" s="92" t="str">
        <f t="shared" si="22"/>
        <v>000874028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МБАЛ ПОПОВО ЕООД</v>
      </c>
      <c r="B235" s="92" t="str">
        <f t="shared" si="22"/>
        <v>000874028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МБАЛ ПОПОВО ЕООД</v>
      </c>
      <c r="B236" s="92" t="str">
        <f t="shared" si="22"/>
        <v>000874028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333</v>
      </c>
    </row>
    <row r="237" spans="1:8" ht="15.75">
      <c r="A237" s="92" t="str">
        <f t="shared" si="21"/>
        <v>МБАЛ ПОПОВО ЕООД</v>
      </c>
      <c r="B237" s="92" t="str">
        <f t="shared" si="22"/>
        <v>000874028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МБАЛ ПОПОВО ЕООД</v>
      </c>
      <c r="B238" s="92" t="str">
        <f t="shared" si="22"/>
        <v>000874028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МБАЛ ПОПОВО ЕООД</v>
      </c>
      <c r="B239" s="92" t="str">
        <f t="shared" si="22"/>
        <v>000874028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333</v>
      </c>
    </row>
    <row r="240" spans="1:8" ht="15.75">
      <c r="A240" s="92" t="str">
        <f t="shared" si="21"/>
        <v>МБАЛ ПОПОВО ЕООД</v>
      </c>
      <c r="B240" s="92" t="str">
        <f t="shared" si="22"/>
        <v>000874028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МБАЛ ПОПОВО ЕООД</v>
      </c>
      <c r="B241" s="92" t="str">
        <f t="shared" si="22"/>
        <v>000874028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МБАЛ ПОПОВО ЕООД</v>
      </c>
      <c r="B242" s="92" t="str">
        <f t="shared" si="22"/>
        <v>000874028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МБАЛ ПОПОВО ЕООД</v>
      </c>
      <c r="B243" s="92" t="str">
        <f t="shared" si="22"/>
        <v>000874028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МБАЛ ПОПОВО ЕООД</v>
      </c>
      <c r="B244" s="92" t="str">
        <f t="shared" si="22"/>
        <v>000874028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МБАЛ ПОПОВО ЕООД</v>
      </c>
      <c r="B245" s="92" t="str">
        <f t="shared" si="22"/>
        <v>000874028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МБАЛ ПОПОВО ЕООД</v>
      </c>
      <c r="B246" s="92" t="str">
        <f t="shared" si="22"/>
        <v>000874028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МБАЛ ПОПОВО ЕООД</v>
      </c>
      <c r="B247" s="92" t="str">
        <f t="shared" si="22"/>
        <v>000874028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МБАЛ ПОПОВО ЕООД</v>
      </c>
      <c r="B248" s="92" t="str">
        <f t="shared" si="22"/>
        <v>000874028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МБАЛ ПОПОВО ЕООД</v>
      </c>
      <c r="B249" s="92" t="str">
        <f t="shared" si="22"/>
        <v>000874028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МБАЛ ПОПОВО ЕООД</v>
      </c>
      <c r="B250" s="92" t="str">
        <f t="shared" si="22"/>
        <v>000874028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МБАЛ ПОПОВО ЕООД</v>
      </c>
      <c r="B251" s="92" t="str">
        <f t="shared" si="22"/>
        <v>000874028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МБАЛ ПОПОВО ЕООД</v>
      </c>
      <c r="B252" s="92" t="str">
        <f t="shared" si="22"/>
        <v>000874028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МБАЛ ПОПОВО ЕООД</v>
      </c>
      <c r="B253" s="92" t="str">
        <f t="shared" si="22"/>
        <v>000874028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МБАЛ ПОПОВО ЕООД</v>
      </c>
      <c r="B254" s="92" t="str">
        <f t="shared" si="22"/>
        <v>000874028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МБАЛ ПОПОВО ЕООД</v>
      </c>
      <c r="B255" s="92" t="str">
        <f t="shared" si="22"/>
        <v>000874028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МБАЛ ПОПОВО ЕООД</v>
      </c>
      <c r="B256" s="92" t="str">
        <f t="shared" si="22"/>
        <v>000874028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МБАЛ ПОПОВО ЕООД</v>
      </c>
      <c r="B257" s="92" t="str">
        <f t="shared" si="22"/>
        <v>000874028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МБАЛ ПОПОВО ЕООД</v>
      </c>
      <c r="B258" s="92" t="str">
        <f t="shared" si="22"/>
        <v>000874028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МБАЛ ПОПОВО ЕООД</v>
      </c>
      <c r="B259" s="92" t="str">
        <f t="shared" si="22"/>
        <v>000874028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МБАЛ ПОПОВО ЕООД</v>
      </c>
      <c r="B260" s="92" t="str">
        <f t="shared" si="22"/>
        <v>000874028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МБАЛ ПОПОВО ЕООД</v>
      </c>
      <c r="B261" s="92" t="str">
        <f t="shared" si="22"/>
        <v>000874028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МБАЛ ПОПОВО ЕООД</v>
      </c>
      <c r="B262" s="92" t="str">
        <f t="shared" si="22"/>
        <v>000874028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МБАЛ ПОПОВО ЕООД</v>
      </c>
      <c r="B263" s="92" t="str">
        <f t="shared" si="22"/>
        <v>000874028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МБАЛ ПОПОВО ЕООД</v>
      </c>
      <c r="B264" s="92" t="str">
        <f t="shared" si="22"/>
        <v>000874028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МБАЛ ПОПОВО ЕООД</v>
      </c>
      <c r="B265" s="92" t="str">
        <f t="shared" si="22"/>
        <v>000874028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МБАЛ ПОПОВО ЕООД</v>
      </c>
      <c r="B266" s="92" t="str">
        <f t="shared" si="22"/>
        <v>000874028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МБАЛ ПОПОВО ЕООД</v>
      </c>
      <c r="B267" s="92" t="str">
        <f t="shared" si="22"/>
        <v>000874028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МБАЛ ПОПОВО ЕООД</v>
      </c>
      <c r="B268" s="92" t="str">
        <f t="shared" si="22"/>
        <v>000874028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МБАЛ ПОПОВО ЕООД</v>
      </c>
      <c r="B269" s="92" t="str">
        <f t="shared" si="22"/>
        <v>000874028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МБАЛ ПОПОВО ЕООД</v>
      </c>
      <c r="B270" s="92" t="str">
        <f t="shared" si="22"/>
        <v>000874028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МБАЛ ПОПОВО ЕООД</v>
      </c>
      <c r="B271" s="92" t="str">
        <f t="shared" si="22"/>
        <v>000874028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МБАЛ ПОПОВО ЕООД</v>
      </c>
      <c r="B272" s="92" t="str">
        <f t="shared" si="22"/>
        <v>000874028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МБАЛ ПОПОВО ЕООД</v>
      </c>
      <c r="B273" s="92" t="str">
        <f t="shared" si="22"/>
        <v>000874028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МБАЛ ПОПОВО ЕООД</v>
      </c>
      <c r="B274" s="92" t="str">
        <f t="shared" si="22"/>
        <v>000874028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МБАЛ ПОПОВО ЕООД</v>
      </c>
      <c r="B275" s="92" t="str">
        <f t="shared" si="22"/>
        <v>000874028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МБАЛ ПОПОВО ЕООД</v>
      </c>
      <c r="B276" s="92" t="str">
        <f t="shared" si="22"/>
        <v>000874028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МБАЛ ПОПОВО ЕООД</v>
      </c>
      <c r="B277" s="92" t="str">
        <f t="shared" si="22"/>
        <v>000874028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МБАЛ ПОПОВО ЕООД</v>
      </c>
      <c r="B278" s="92" t="str">
        <f t="shared" si="22"/>
        <v>000874028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МБАЛ ПОПОВО ЕООД</v>
      </c>
      <c r="B279" s="92" t="str">
        <f t="shared" si="22"/>
        <v>000874028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МБАЛ ПОПОВО ЕООД</v>
      </c>
      <c r="B280" s="92" t="str">
        <f t="shared" si="22"/>
        <v>000874028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МБАЛ ПОПОВО ЕООД</v>
      </c>
      <c r="B281" s="92" t="str">
        <f t="shared" si="22"/>
        <v>000874028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МБАЛ ПОПОВО ЕООД</v>
      </c>
      <c r="B282" s="92" t="str">
        <f aca="true" t="shared" si="25" ref="B282:B345">pdeBulstat</f>
        <v>000874028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МБАЛ ПОПОВО ЕООД</v>
      </c>
      <c r="B283" s="92" t="str">
        <f t="shared" si="25"/>
        <v>000874028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МБАЛ ПОПОВО ЕООД</v>
      </c>
      <c r="B284" s="92" t="str">
        <f t="shared" si="25"/>
        <v>000874028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23</v>
      </c>
    </row>
    <row r="285" spans="1:8" ht="15.75">
      <c r="A285" s="92" t="str">
        <f t="shared" si="24"/>
        <v>МБАЛ ПОПОВО ЕООД</v>
      </c>
      <c r="B285" s="92" t="str">
        <f t="shared" si="25"/>
        <v>000874028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МБАЛ ПОПОВО ЕООД</v>
      </c>
      <c r="B286" s="92" t="str">
        <f t="shared" si="25"/>
        <v>000874028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МБАЛ ПОПОВО ЕООД</v>
      </c>
      <c r="B287" s="92" t="str">
        <f t="shared" si="25"/>
        <v>000874028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МБАЛ ПОПОВО ЕООД</v>
      </c>
      <c r="B288" s="92" t="str">
        <f t="shared" si="25"/>
        <v>000874028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23</v>
      </c>
    </row>
    <row r="289" spans="1:8" ht="15.75">
      <c r="A289" s="92" t="str">
        <f t="shared" si="24"/>
        <v>МБАЛ ПОПОВО ЕООД</v>
      </c>
      <c r="B289" s="92" t="str">
        <f t="shared" si="25"/>
        <v>000874028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МБАЛ ПОПОВО ЕООД</v>
      </c>
      <c r="B290" s="92" t="str">
        <f t="shared" si="25"/>
        <v>000874028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МБАЛ ПОПОВО ЕООД</v>
      </c>
      <c r="B291" s="92" t="str">
        <f t="shared" si="25"/>
        <v>000874028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МБАЛ ПОПОВО ЕООД</v>
      </c>
      <c r="B292" s="92" t="str">
        <f t="shared" si="25"/>
        <v>000874028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МБАЛ ПОПОВО ЕООД</v>
      </c>
      <c r="B293" s="92" t="str">
        <f t="shared" si="25"/>
        <v>000874028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МБАЛ ПОПОВО ЕООД</v>
      </c>
      <c r="B294" s="92" t="str">
        <f t="shared" si="25"/>
        <v>000874028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МБАЛ ПОПОВО ЕООД</v>
      </c>
      <c r="B295" s="92" t="str">
        <f t="shared" si="25"/>
        <v>000874028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МБАЛ ПОПОВО ЕООД</v>
      </c>
      <c r="B296" s="92" t="str">
        <f t="shared" si="25"/>
        <v>000874028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МБАЛ ПОПОВО ЕООД</v>
      </c>
      <c r="B297" s="92" t="str">
        <f t="shared" si="25"/>
        <v>000874028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МБАЛ ПОПОВО ЕООД</v>
      </c>
      <c r="B298" s="92" t="str">
        <f t="shared" si="25"/>
        <v>000874028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МБАЛ ПОПОВО ЕООД</v>
      </c>
      <c r="B299" s="92" t="str">
        <f t="shared" si="25"/>
        <v>000874028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МБАЛ ПОПОВО ЕООД</v>
      </c>
      <c r="B300" s="92" t="str">
        <f t="shared" si="25"/>
        <v>000874028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МБАЛ ПОПОВО ЕООД</v>
      </c>
      <c r="B301" s="92" t="str">
        <f t="shared" si="25"/>
        <v>000874028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МБАЛ ПОПОВО ЕООД</v>
      </c>
      <c r="B302" s="92" t="str">
        <f t="shared" si="25"/>
        <v>000874028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23</v>
      </c>
    </row>
    <row r="303" spans="1:8" ht="15.75">
      <c r="A303" s="92" t="str">
        <f t="shared" si="24"/>
        <v>МБАЛ ПОПОВО ЕООД</v>
      </c>
      <c r="B303" s="92" t="str">
        <f t="shared" si="25"/>
        <v>000874028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МБАЛ ПОПОВО ЕООД</v>
      </c>
      <c r="B304" s="92" t="str">
        <f t="shared" si="25"/>
        <v>000874028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МБАЛ ПОПОВО ЕООД</v>
      </c>
      <c r="B305" s="92" t="str">
        <f t="shared" si="25"/>
        <v>000874028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23</v>
      </c>
    </row>
    <row r="306" spans="1:8" ht="15.75">
      <c r="A306" s="92" t="str">
        <f t="shared" si="24"/>
        <v>МБАЛ ПОПОВО ЕООД</v>
      </c>
      <c r="B306" s="92" t="str">
        <f t="shared" si="25"/>
        <v>000874028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МБАЛ ПОПОВО ЕООД</v>
      </c>
      <c r="B307" s="92" t="str">
        <f t="shared" si="25"/>
        <v>000874028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МБАЛ ПОПОВО ЕООД</v>
      </c>
      <c r="B308" s="92" t="str">
        <f t="shared" si="25"/>
        <v>000874028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МБАЛ ПОПОВО ЕООД</v>
      </c>
      <c r="B309" s="92" t="str">
        <f t="shared" si="25"/>
        <v>000874028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МБАЛ ПОПОВО ЕООД</v>
      </c>
      <c r="B310" s="92" t="str">
        <f t="shared" si="25"/>
        <v>000874028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МБАЛ ПОПОВО ЕООД</v>
      </c>
      <c r="B311" s="92" t="str">
        <f t="shared" si="25"/>
        <v>000874028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МБАЛ ПОПОВО ЕООД</v>
      </c>
      <c r="B312" s="92" t="str">
        <f t="shared" si="25"/>
        <v>000874028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МБАЛ ПОПОВО ЕООД</v>
      </c>
      <c r="B313" s="92" t="str">
        <f t="shared" si="25"/>
        <v>000874028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МБАЛ ПОПОВО ЕООД</v>
      </c>
      <c r="B314" s="92" t="str">
        <f t="shared" si="25"/>
        <v>000874028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МБАЛ ПОПОВО ЕООД</v>
      </c>
      <c r="B315" s="92" t="str">
        <f t="shared" si="25"/>
        <v>000874028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МБАЛ ПОПОВО ЕООД</v>
      </c>
      <c r="B316" s="92" t="str">
        <f t="shared" si="25"/>
        <v>000874028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МБАЛ ПОПОВО ЕООД</v>
      </c>
      <c r="B317" s="92" t="str">
        <f t="shared" si="25"/>
        <v>000874028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МБАЛ ПОПОВО ЕООД</v>
      </c>
      <c r="B318" s="92" t="str">
        <f t="shared" si="25"/>
        <v>000874028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МБАЛ ПОПОВО ЕООД</v>
      </c>
      <c r="B319" s="92" t="str">
        <f t="shared" si="25"/>
        <v>000874028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МБАЛ ПОПОВО ЕООД</v>
      </c>
      <c r="B320" s="92" t="str">
        <f t="shared" si="25"/>
        <v>000874028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МБАЛ ПОПОВО ЕООД</v>
      </c>
      <c r="B321" s="92" t="str">
        <f t="shared" si="25"/>
        <v>000874028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МБАЛ ПОПОВО ЕООД</v>
      </c>
      <c r="B322" s="92" t="str">
        <f t="shared" si="25"/>
        <v>000874028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МБАЛ ПОПОВО ЕООД</v>
      </c>
      <c r="B323" s="92" t="str">
        <f t="shared" si="25"/>
        <v>000874028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МБАЛ ПОПОВО ЕООД</v>
      </c>
      <c r="B324" s="92" t="str">
        <f t="shared" si="25"/>
        <v>000874028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МБАЛ ПОПОВО ЕООД</v>
      </c>
      <c r="B325" s="92" t="str">
        <f t="shared" si="25"/>
        <v>000874028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МБАЛ ПОПОВО ЕООД</v>
      </c>
      <c r="B326" s="92" t="str">
        <f t="shared" si="25"/>
        <v>000874028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МБАЛ ПОПОВО ЕООД</v>
      </c>
      <c r="B327" s="92" t="str">
        <f t="shared" si="25"/>
        <v>000874028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МБАЛ ПОПОВО ЕООД</v>
      </c>
      <c r="B328" s="92" t="str">
        <f t="shared" si="25"/>
        <v>000874028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МБАЛ ПОПОВО ЕООД</v>
      </c>
      <c r="B329" s="92" t="str">
        <f t="shared" si="25"/>
        <v>000874028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МБАЛ ПОПОВО ЕООД</v>
      </c>
      <c r="B330" s="92" t="str">
        <f t="shared" si="25"/>
        <v>000874028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МБАЛ ПОПОВО ЕООД</v>
      </c>
      <c r="B331" s="92" t="str">
        <f t="shared" si="25"/>
        <v>000874028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МБАЛ ПОПОВО ЕООД</v>
      </c>
      <c r="B332" s="92" t="str">
        <f t="shared" si="25"/>
        <v>000874028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МБАЛ ПОПОВО ЕООД</v>
      </c>
      <c r="B333" s="92" t="str">
        <f t="shared" si="25"/>
        <v>000874028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МБАЛ ПОПОВО ЕООД</v>
      </c>
      <c r="B334" s="92" t="str">
        <f t="shared" si="25"/>
        <v>000874028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МБАЛ ПОПОВО ЕООД</v>
      </c>
      <c r="B335" s="92" t="str">
        <f t="shared" si="25"/>
        <v>000874028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МБАЛ ПОПОВО ЕООД</v>
      </c>
      <c r="B336" s="92" t="str">
        <f t="shared" si="25"/>
        <v>000874028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МБАЛ ПОПОВО ЕООД</v>
      </c>
      <c r="B337" s="92" t="str">
        <f t="shared" si="25"/>
        <v>000874028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МБАЛ ПОПОВО ЕООД</v>
      </c>
      <c r="B338" s="92" t="str">
        <f t="shared" si="25"/>
        <v>000874028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МБАЛ ПОПОВО ЕООД</v>
      </c>
      <c r="B339" s="92" t="str">
        <f t="shared" si="25"/>
        <v>000874028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МБАЛ ПОПОВО ЕООД</v>
      </c>
      <c r="B340" s="92" t="str">
        <f t="shared" si="25"/>
        <v>000874028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МБАЛ ПОПОВО ЕООД</v>
      </c>
      <c r="B341" s="92" t="str">
        <f t="shared" si="25"/>
        <v>000874028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МБАЛ ПОПОВО ЕООД</v>
      </c>
      <c r="B342" s="92" t="str">
        <f t="shared" si="25"/>
        <v>000874028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МБАЛ ПОПОВО ЕООД</v>
      </c>
      <c r="B343" s="92" t="str">
        <f t="shared" si="25"/>
        <v>000874028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МБАЛ ПОПОВО ЕООД</v>
      </c>
      <c r="B344" s="92" t="str">
        <f t="shared" si="25"/>
        <v>000874028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МБАЛ ПОПОВО ЕООД</v>
      </c>
      <c r="B345" s="92" t="str">
        <f t="shared" si="25"/>
        <v>000874028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МБАЛ ПОПОВО ЕООД</v>
      </c>
      <c r="B346" s="92" t="str">
        <f aca="true" t="shared" si="28" ref="B346:B409">pdeBulstat</f>
        <v>000874028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МБАЛ ПОПОВО ЕООД</v>
      </c>
      <c r="B347" s="92" t="str">
        <f t="shared" si="28"/>
        <v>000874028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МБАЛ ПОПОВО ЕООД</v>
      </c>
      <c r="B348" s="92" t="str">
        <f t="shared" si="28"/>
        <v>000874028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МБАЛ ПОПОВО ЕООД</v>
      </c>
      <c r="B349" s="92" t="str">
        <f t="shared" si="28"/>
        <v>000874028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МБАЛ ПОПОВО ЕООД</v>
      </c>
      <c r="B350" s="92" t="str">
        <f t="shared" si="28"/>
        <v>000874028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МБАЛ ПОПОВО ЕООД</v>
      </c>
      <c r="B351" s="92" t="str">
        <f t="shared" si="28"/>
        <v>000874028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МБАЛ ПОПОВО ЕООД</v>
      </c>
      <c r="B352" s="92" t="str">
        <f t="shared" si="28"/>
        <v>000874028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МБАЛ ПОПОВО ЕООД</v>
      </c>
      <c r="B353" s="92" t="str">
        <f t="shared" si="28"/>
        <v>000874028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МБАЛ ПОПОВО ЕООД</v>
      </c>
      <c r="B354" s="92" t="str">
        <f t="shared" si="28"/>
        <v>000874028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МБАЛ ПОПОВО ЕООД</v>
      </c>
      <c r="B355" s="92" t="str">
        <f t="shared" si="28"/>
        <v>000874028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МБАЛ ПОПОВО ЕООД</v>
      </c>
      <c r="B356" s="92" t="str">
        <f t="shared" si="28"/>
        <v>000874028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МБАЛ ПОПОВО ЕООД</v>
      </c>
      <c r="B357" s="92" t="str">
        <f t="shared" si="28"/>
        <v>000874028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МБАЛ ПОПОВО ЕООД</v>
      </c>
      <c r="B358" s="92" t="str">
        <f t="shared" si="28"/>
        <v>000874028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МБАЛ ПОПОВО ЕООД</v>
      </c>
      <c r="B359" s="92" t="str">
        <f t="shared" si="28"/>
        <v>000874028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МБАЛ ПОПОВО ЕООД</v>
      </c>
      <c r="B360" s="92" t="str">
        <f t="shared" si="28"/>
        <v>000874028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МБАЛ ПОПОВО ЕООД</v>
      </c>
      <c r="B361" s="92" t="str">
        <f t="shared" si="28"/>
        <v>000874028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МБАЛ ПОПОВО ЕООД</v>
      </c>
      <c r="B362" s="92" t="str">
        <f t="shared" si="28"/>
        <v>000874028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МБАЛ ПОПОВО ЕООД</v>
      </c>
      <c r="B363" s="92" t="str">
        <f t="shared" si="28"/>
        <v>000874028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МБАЛ ПОПОВО ЕООД</v>
      </c>
      <c r="B364" s="92" t="str">
        <f t="shared" si="28"/>
        <v>000874028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МБАЛ ПОПОВО ЕООД</v>
      </c>
      <c r="B365" s="92" t="str">
        <f t="shared" si="28"/>
        <v>000874028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МБАЛ ПОПОВО ЕООД</v>
      </c>
      <c r="B366" s="92" t="str">
        <f t="shared" si="28"/>
        <v>000874028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МБАЛ ПОПОВО ЕООД</v>
      </c>
      <c r="B367" s="92" t="str">
        <f t="shared" si="28"/>
        <v>000874028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МБАЛ ПОПОВО ЕООД</v>
      </c>
      <c r="B368" s="92" t="str">
        <f t="shared" si="28"/>
        <v>000874028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МБАЛ ПОПОВО ЕООД</v>
      </c>
      <c r="B369" s="92" t="str">
        <f t="shared" si="28"/>
        <v>000874028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МБАЛ ПОПОВО ЕООД</v>
      </c>
      <c r="B370" s="92" t="str">
        <f t="shared" si="28"/>
        <v>000874028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МБАЛ ПОПОВО ЕООД</v>
      </c>
      <c r="B371" s="92" t="str">
        <f t="shared" si="28"/>
        <v>000874028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МБАЛ ПОПОВО ЕООД</v>
      </c>
      <c r="B372" s="92" t="str">
        <f t="shared" si="28"/>
        <v>000874028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-1247</v>
      </c>
    </row>
    <row r="373" spans="1:8" ht="15.75">
      <c r="A373" s="92" t="str">
        <f t="shared" si="27"/>
        <v>МБАЛ ПОПОВО ЕООД</v>
      </c>
      <c r="B373" s="92" t="str">
        <f t="shared" si="28"/>
        <v>000874028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МБАЛ ПОПОВО ЕООД</v>
      </c>
      <c r="B374" s="92" t="str">
        <f t="shared" si="28"/>
        <v>000874028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МБАЛ ПОПОВО ЕООД</v>
      </c>
      <c r="B375" s="92" t="str">
        <f t="shared" si="28"/>
        <v>000874028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МБАЛ ПОПОВО ЕООД</v>
      </c>
      <c r="B376" s="92" t="str">
        <f t="shared" si="28"/>
        <v>000874028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-1247</v>
      </c>
    </row>
    <row r="377" spans="1:8" ht="15.75">
      <c r="A377" s="92" t="str">
        <f t="shared" si="27"/>
        <v>МБАЛ ПОПОВО ЕООД</v>
      </c>
      <c r="B377" s="92" t="str">
        <f t="shared" si="28"/>
        <v>000874028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-43</v>
      </c>
    </row>
    <row r="378" spans="1:8" ht="15.75">
      <c r="A378" s="92" t="str">
        <f t="shared" si="27"/>
        <v>МБАЛ ПОПОВО ЕООД</v>
      </c>
      <c r="B378" s="92" t="str">
        <f t="shared" si="28"/>
        <v>000874028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МБАЛ ПОПОВО ЕООД</v>
      </c>
      <c r="B379" s="92" t="str">
        <f t="shared" si="28"/>
        <v>000874028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МБАЛ ПОПОВО ЕООД</v>
      </c>
      <c r="B380" s="92" t="str">
        <f t="shared" si="28"/>
        <v>000874028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МБАЛ ПОПОВО ЕООД</v>
      </c>
      <c r="B381" s="92" t="str">
        <f t="shared" si="28"/>
        <v>000874028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МБАЛ ПОПОВО ЕООД</v>
      </c>
      <c r="B382" s="92" t="str">
        <f t="shared" si="28"/>
        <v>000874028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МБАЛ ПОПОВО ЕООД</v>
      </c>
      <c r="B383" s="92" t="str">
        <f t="shared" si="28"/>
        <v>000874028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МБАЛ ПОПОВО ЕООД</v>
      </c>
      <c r="B384" s="92" t="str">
        <f t="shared" si="28"/>
        <v>000874028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МБАЛ ПОПОВО ЕООД</v>
      </c>
      <c r="B385" s="92" t="str">
        <f t="shared" si="28"/>
        <v>000874028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МБАЛ ПОПОВО ЕООД</v>
      </c>
      <c r="B386" s="92" t="str">
        <f t="shared" si="28"/>
        <v>000874028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МБАЛ ПОПОВО ЕООД</v>
      </c>
      <c r="B387" s="92" t="str">
        <f t="shared" si="28"/>
        <v>000874028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МБАЛ ПОПОВО ЕООД</v>
      </c>
      <c r="B388" s="92" t="str">
        <f t="shared" si="28"/>
        <v>000874028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МБАЛ ПОПОВО ЕООД</v>
      </c>
      <c r="B389" s="92" t="str">
        <f t="shared" si="28"/>
        <v>000874028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МБАЛ ПОПОВО ЕООД</v>
      </c>
      <c r="B390" s="92" t="str">
        <f t="shared" si="28"/>
        <v>000874028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-1290</v>
      </c>
    </row>
    <row r="391" spans="1:8" ht="15.75">
      <c r="A391" s="92" t="str">
        <f t="shared" si="27"/>
        <v>МБАЛ ПОПОВО ЕООД</v>
      </c>
      <c r="B391" s="92" t="str">
        <f t="shared" si="28"/>
        <v>000874028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МБАЛ ПОПОВО ЕООД</v>
      </c>
      <c r="B392" s="92" t="str">
        <f t="shared" si="28"/>
        <v>000874028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МБАЛ ПОПОВО ЕООД</v>
      </c>
      <c r="B393" s="92" t="str">
        <f t="shared" si="28"/>
        <v>000874028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-1290</v>
      </c>
    </row>
    <row r="394" spans="1:8" ht="15.75">
      <c r="A394" s="92" t="str">
        <f t="shared" si="27"/>
        <v>МБАЛ ПОПОВО ЕООД</v>
      </c>
      <c r="B394" s="92" t="str">
        <f t="shared" si="28"/>
        <v>000874028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МБАЛ ПОПОВО ЕООД</v>
      </c>
      <c r="B395" s="92" t="str">
        <f t="shared" si="28"/>
        <v>000874028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МБАЛ ПОПОВО ЕООД</v>
      </c>
      <c r="B396" s="92" t="str">
        <f t="shared" si="28"/>
        <v>000874028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МБАЛ ПОПОВО ЕООД</v>
      </c>
      <c r="B397" s="92" t="str">
        <f t="shared" si="28"/>
        <v>000874028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МБАЛ ПОПОВО ЕООД</v>
      </c>
      <c r="B398" s="92" t="str">
        <f t="shared" si="28"/>
        <v>000874028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МБАЛ ПОПОВО ЕООД</v>
      </c>
      <c r="B399" s="92" t="str">
        <f t="shared" si="28"/>
        <v>000874028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МБАЛ ПОПОВО ЕООД</v>
      </c>
      <c r="B400" s="92" t="str">
        <f t="shared" si="28"/>
        <v>000874028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МБАЛ ПОПОВО ЕООД</v>
      </c>
      <c r="B401" s="92" t="str">
        <f t="shared" si="28"/>
        <v>000874028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МБАЛ ПОПОВО ЕООД</v>
      </c>
      <c r="B402" s="92" t="str">
        <f t="shared" si="28"/>
        <v>000874028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МБАЛ ПОПОВО ЕООД</v>
      </c>
      <c r="B403" s="92" t="str">
        <f t="shared" si="28"/>
        <v>000874028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МБАЛ ПОПОВО ЕООД</v>
      </c>
      <c r="B404" s="92" t="str">
        <f t="shared" si="28"/>
        <v>000874028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МБАЛ ПОПОВО ЕООД</v>
      </c>
      <c r="B405" s="92" t="str">
        <f t="shared" si="28"/>
        <v>000874028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МБАЛ ПОПОВО ЕООД</v>
      </c>
      <c r="B406" s="92" t="str">
        <f t="shared" si="28"/>
        <v>000874028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МБАЛ ПОПОВО ЕООД</v>
      </c>
      <c r="B407" s="92" t="str">
        <f t="shared" si="28"/>
        <v>000874028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МБАЛ ПОПОВО ЕООД</v>
      </c>
      <c r="B408" s="92" t="str">
        <f t="shared" si="28"/>
        <v>000874028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МБАЛ ПОПОВО ЕООД</v>
      </c>
      <c r="B409" s="92" t="str">
        <f t="shared" si="28"/>
        <v>000874028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МБАЛ ПОПОВО ЕООД</v>
      </c>
      <c r="B410" s="92" t="str">
        <f aca="true" t="shared" si="31" ref="B410:B459">pdeBulstat</f>
        <v>000874028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МБАЛ ПОПОВО ЕООД</v>
      </c>
      <c r="B411" s="92" t="str">
        <f t="shared" si="31"/>
        <v>000874028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МБАЛ ПОПОВО ЕООД</v>
      </c>
      <c r="B412" s="92" t="str">
        <f t="shared" si="31"/>
        <v>000874028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МБАЛ ПОПОВО ЕООД</v>
      </c>
      <c r="B413" s="92" t="str">
        <f t="shared" si="31"/>
        <v>000874028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МБАЛ ПОПОВО ЕООД</v>
      </c>
      <c r="B414" s="92" t="str">
        <f t="shared" si="31"/>
        <v>000874028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МБАЛ ПОПОВО ЕООД</v>
      </c>
      <c r="B415" s="92" t="str">
        <f t="shared" si="31"/>
        <v>000874028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МБАЛ ПОПОВО ЕООД</v>
      </c>
      <c r="B416" s="92" t="str">
        <f t="shared" si="31"/>
        <v>000874028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-891</v>
      </c>
    </row>
    <row r="417" spans="1:8" ht="15.75">
      <c r="A417" s="92" t="str">
        <f t="shared" si="30"/>
        <v>МБАЛ ПОПОВО ЕООД</v>
      </c>
      <c r="B417" s="92" t="str">
        <f t="shared" si="31"/>
        <v>000874028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МБАЛ ПОПОВО ЕООД</v>
      </c>
      <c r="B418" s="92" t="str">
        <f t="shared" si="31"/>
        <v>000874028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МБАЛ ПОПОВО ЕООД</v>
      </c>
      <c r="B419" s="92" t="str">
        <f t="shared" si="31"/>
        <v>000874028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МБАЛ ПОПОВО ЕООД</v>
      </c>
      <c r="B420" s="92" t="str">
        <f t="shared" si="31"/>
        <v>000874028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-891</v>
      </c>
    </row>
    <row r="421" spans="1:8" ht="15.75">
      <c r="A421" s="92" t="str">
        <f t="shared" si="30"/>
        <v>МБАЛ ПОПОВО ЕООД</v>
      </c>
      <c r="B421" s="92" t="str">
        <f t="shared" si="31"/>
        <v>000874028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-43</v>
      </c>
    </row>
    <row r="422" spans="1:8" ht="15.75">
      <c r="A422" s="92" t="str">
        <f t="shared" si="30"/>
        <v>МБАЛ ПОПОВО ЕООД</v>
      </c>
      <c r="B422" s="92" t="str">
        <f t="shared" si="31"/>
        <v>000874028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МБАЛ ПОПОВО ЕООД</v>
      </c>
      <c r="B423" s="92" t="str">
        <f t="shared" si="31"/>
        <v>000874028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МБАЛ ПОПОВО ЕООД</v>
      </c>
      <c r="B424" s="92" t="str">
        <f t="shared" si="31"/>
        <v>000874028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МБАЛ ПОПОВО ЕООД</v>
      </c>
      <c r="B425" s="92" t="str">
        <f t="shared" si="31"/>
        <v>000874028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МБАЛ ПОПОВО ЕООД</v>
      </c>
      <c r="B426" s="92" t="str">
        <f t="shared" si="31"/>
        <v>000874028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МБАЛ ПОПОВО ЕООД</v>
      </c>
      <c r="B427" s="92" t="str">
        <f t="shared" si="31"/>
        <v>000874028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МБАЛ ПОПОВО ЕООД</v>
      </c>
      <c r="B428" s="92" t="str">
        <f t="shared" si="31"/>
        <v>000874028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МБАЛ ПОПОВО ЕООД</v>
      </c>
      <c r="B429" s="92" t="str">
        <f t="shared" si="31"/>
        <v>000874028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МБАЛ ПОПОВО ЕООД</v>
      </c>
      <c r="B430" s="92" t="str">
        <f t="shared" si="31"/>
        <v>000874028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МБАЛ ПОПОВО ЕООД</v>
      </c>
      <c r="B431" s="92" t="str">
        <f t="shared" si="31"/>
        <v>000874028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МБАЛ ПОПОВО ЕООД</v>
      </c>
      <c r="B432" s="92" t="str">
        <f t="shared" si="31"/>
        <v>000874028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МБАЛ ПОПОВО ЕООД</v>
      </c>
      <c r="B433" s="92" t="str">
        <f t="shared" si="31"/>
        <v>000874028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МБАЛ ПОПОВО ЕООД</v>
      </c>
      <c r="B434" s="92" t="str">
        <f t="shared" si="31"/>
        <v>000874028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-934</v>
      </c>
    </row>
    <row r="435" spans="1:8" ht="15.75">
      <c r="A435" s="92" t="str">
        <f t="shared" si="30"/>
        <v>МБАЛ ПОПОВО ЕООД</v>
      </c>
      <c r="B435" s="92" t="str">
        <f t="shared" si="31"/>
        <v>000874028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МБАЛ ПОПОВО ЕООД</v>
      </c>
      <c r="B436" s="92" t="str">
        <f t="shared" si="31"/>
        <v>000874028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МБАЛ ПОПОВО ЕООД</v>
      </c>
      <c r="B437" s="92" t="str">
        <f t="shared" si="31"/>
        <v>000874028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-934</v>
      </c>
    </row>
    <row r="438" spans="1:8" ht="15.75">
      <c r="A438" s="92" t="str">
        <f t="shared" si="30"/>
        <v>МБАЛ ПОПОВО ЕООД</v>
      </c>
      <c r="B438" s="92" t="str">
        <f t="shared" si="31"/>
        <v>000874028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МБАЛ ПОПОВО ЕООД</v>
      </c>
      <c r="B439" s="92" t="str">
        <f t="shared" si="31"/>
        <v>000874028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МБАЛ ПОПОВО ЕООД</v>
      </c>
      <c r="B440" s="92" t="str">
        <f t="shared" si="31"/>
        <v>000874028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МБАЛ ПОПОВО ЕООД</v>
      </c>
      <c r="B441" s="92" t="str">
        <f t="shared" si="31"/>
        <v>000874028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МБАЛ ПОПОВО ЕООД</v>
      </c>
      <c r="B442" s="92" t="str">
        <f t="shared" si="31"/>
        <v>000874028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МБАЛ ПОПОВО ЕООД</v>
      </c>
      <c r="B443" s="92" t="str">
        <f t="shared" si="31"/>
        <v>000874028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МБАЛ ПОПОВО ЕООД</v>
      </c>
      <c r="B444" s="92" t="str">
        <f t="shared" si="31"/>
        <v>000874028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МБАЛ ПОПОВО ЕООД</v>
      </c>
      <c r="B445" s="92" t="str">
        <f t="shared" si="31"/>
        <v>000874028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МБАЛ ПОПОВО ЕООД</v>
      </c>
      <c r="B446" s="92" t="str">
        <f t="shared" si="31"/>
        <v>000874028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МБАЛ ПОПОВО ЕООД</v>
      </c>
      <c r="B447" s="92" t="str">
        <f t="shared" si="31"/>
        <v>000874028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МБАЛ ПОПОВО ЕООД</v>
      </c>
      <c r="B448" s="92" t="str">
        <f t="shared" si="31"/>
        <v>000874028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МБАЛ ПОПОВО ЕООД</v>
      </c>
      <c r="B449" s="92" t="str">
        <f t="shared" si="31"/>
        <v>000874028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МБАЛ ПОПОВО ЕООД</v>
      </c>
      <c r="B450" s="92" t="str">
        <f t="shared" si="31"/>
        <v>000874028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МБАЛ ПОПОВО ЕООД</v>
      </c>
      <c r="B451" s="92" t="str">
        <f t="shared" si="31"/>
        <v>000874028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МБАЛ ПОПОВО ЕООД</v>
      </c>
      <c r="B452" s="92" t="str">
        <f t="shared" si="31"/>
        <v>000874028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МБАЛ ПОПОВО ЕООД</v>
      </c>
      <c r="B453" s="92" t="str">
        <f t="shared" si="31"/>
        <v>000874028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МБАЛ ПОПОВО ЕООД</v>
      </c>
      <c r="B454" s="92" t="str">
        <f t="shared" si="31"/>
        <v>000874028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МБАЛ ПОПОВО ЕООД</v>
      </c>
      <c r="B455" s="92" t="str">
        <f t="shared" si="31"/>
        <v>000874028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МБАЛ ПОПОВО ЕООД</v>
      </c>
      <c r="B456" s="92" t="str">
        <f t="shared" si="31"/>
        <v>000874028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МБАЛ ПОПОВО ЕООД</v>
      </c>
      <c r="B457" s="92" t="str">
        <f t="shared" si="31"/>
        <v>000874028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МБАЛ ПОПОВО ЕООД</v>
      </c>
      <c r="B458" s="92" t="str">
        <f t="shared" si="31"/>
        <v>000874028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МБАЛ ПОПОВО ЕООД</v>
      </c>
      <c r="B459" s="92" t="str">
        <f t="shared" si="31"/>
        <v>000874028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МБАЛ ПОПОВО ЕООД</v>
      </c>
      <c r="B464" s="92" t="str">
        <f aca="true" t="shared" si="34" ref="B464:B503">pdeBulstat</f>
        <v>000874028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МБАЛ ПОПОВО ЕООД</v>
      </c>
      <c r="B465" s="92" t="str">
        <f t="shared" si="34"/>
        <v>000874028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МБАЛ ПОПОВО ЕООД</v>
      </c>
      <c r="B466" s="92" t="str">
        <f t="shared" si="34"/>
        <v>000874028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МБАЛ ПОПОВО ЕООД</v>
      </c>
      <c r="B467" s="92" t="str">
        <f t="shared" si="34"/>
        <v>000874028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МБАЛ ПОПОВО ЕООД</v>
      </c>
      <c r="B468" s="92" t="str">
        <f t="shared" si="34"/>
        <v>000874028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МБАЛ ПОПОВО ЕООД</v>
      </c>
      <c r="B469" s="92" t="str">
        <f t="shared" si="34"/>
        <v>000874028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МБАЛ ПОПОВО ЕООД</v>
      </c>
      <c r="B470" s="92" t="str">
        <f t="shared" si="34"/>
        <v>000874028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МБАЛ ПОПОВО ЕООД</v>
      </c>
      <c r="B471" s="92" t="str">
        <f t="shared" si="34"/>
        <v>000874028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МБАЛ ПОПОВО ЕООД</v>
      </c>
      <c r="B472" s="92" t="str">
        <f t="shared" si="34"/>
        <v>000874028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МБАЛ ПОПОВО ЕООД</v>
      </c>
      <c r="B473" s="92" t="str">
        <f t="shared" si="34"/>
        <v>000874028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МБАЛ ПОПОВО ЕООД</v>
      </c>
      <c r="B474" s="92" t="str">
        <f t="shared" si="34"/>
        <v>000874028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МБАЛ ПОПОВО ЕООД</v>
      </c>
      <c r="B475" s="92" t="str">
        <f t="shared" si="34"/>
        <v>000874028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МБАЛ ПОПОВО ЕООД</v>
      </c>
      <c r="B476" s="92" t="str">
        <f t="shared" si="34"/>
        <v>000874028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МБАЛ ПОПОВО ЕООД</v>
      </c>
      <c r="B477" s="92" t="str">
        <f t="shared" si="34"/>
        <v>000874028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МБАЛ ПОПОВО ЕООД</v>
      </c>
      <c r="B478" s="92" t="str">
        <f t="shared" si="34"/>
        <v>000874028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МБАЛ ПОПОВО ЕООД</v>
      </c>
      <c r="B479" s="92" t="str">
        <f t="shared" si="34"/>
        <v>000874028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МБАЛ ПОПОВО ЕООД</v>
      </c>
      <c r="B480" s="92" t="str">
        <f t="shared" si="34"/>
        <v>000874028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МБАЛ ПОПОВО ЕООД</v>
      </c>
      <c r="B481" s="92" t="str">
        <f t="shared" si="34"/>
        <v>000874028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МБАЛ ПОПОВО ЕООД</v>
      </c>
      <c r="B482" s="92" t="str">
        <f t="shared" si="34"/>
        <v>000874028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МБАЛ ПОПОВО ЕООД</v>
      </c>
      <c r="B483" s="92" t="str">
        <f t="shared" si="34"/>
        <v>000874028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МБАЛ ПОПОВО ЕООД</v>
      </c>
      <c r="B484" s="92" t="str">
        <f t="shared" si="34"/>
        <v>000874028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МБАЛ ПОПОВО ЕООД</v>
      </c>
      <c r="B485" s="92" t="str">
        <f t="shared" si="34"/>
        <v>000874028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МБАЛ ПОПОВО ЕООД</v>
      </c>
      <c r="B486" s="92" t="str">
        <f t="shared" si="34"/>
        <v>000874028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МБАЛ ПОПОВО ЕООД</v>
      </c>
      <c r="B487" s="92" t="str">
        <f t="shared" si="34"/>
        <v>000874028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МБАЛ ПОПОВО ЕООД</v>
      </c>
      <c r="B488" s="92" t="str">
        <f t="shared" si="34"/>
        <v>000874028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МБАЛ ПОПОВО ЕООД</v>
      </c>
      <c r="B489" s="92" t="str">
        <f t="shared" si="34"/>
        <v>000874028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МБАЛ ПОПОВО ЕООД</v>
      </c>
      <c r="B490" s="92" t="str">
        <f t="shared" si="34"/>
        <v>000874028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МБАЛ ПОПОВО ЕООД</v>
      </c>
      <c r="B491" s="92" t="str">
        <f t="shared" si="34"/>
        <v>000874028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МБАЛ ПОПОВО ЕООД</v>
      </c>
      <c r="B492" s="92" t="str">
        <f t="shared" si="34"/>
        <v>000874028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МБАЛ ПОПОВО ЕООД</v>
      </c>
      <c r="B493" s="92" t="str">
        <f t="shared" si="34"/>
        <v>000874028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МБАЛ ПОПОВО ЕООД</v>
      </c>
      <c r="B494" s="92" t="str">
        <f t="shared" si="34"/>
        <v>000874028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МБАЛ ПОПОВО ЕООД</v>
      </c>
      <c r="B495" s="92" t="str">
        <f t="shared" si="34"/>
        <v>000874028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МБАЛ ПОПОВО ЕООД</v>
      </c>
      <c r="B496" s="92" t="str">
        <f t="shared" si="34"/>
        <v>000874028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МБАЛ ПОПОВО ЕООД</v>
      </c>
      <c r="B497" s="92" t="str">
        <f t="shared" si="34"/>
        <v>000874028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МБАЛ ПОПОВО ЕООД</v>
      </c>
      <c r="B498" s="92" t="str">
        <f t="shared" si="34"/>
        <v>000874028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МБАЛ ПОПОВО ЕООД</v>
      </c>
      <c r="B499" s="92" t="str">
        <f t="shared" si="34"/>
        <v>000874028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МБАЛ ПОПОВО ЕООД</v>
      </c>
      <c r="B500" s="92" t="str">
        <f t="shared" si="34"/>
        <v>000874028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МБАЛ ПОПОВО ЕООД</v>
      </c>
      <c r="B501" s="92" t="str">
        <f t="shared" si="34"/>
        <v>000874028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МБАЛ ПОПОВО ЕООД</v>
      </c>
      <c r="B502" s="92" t="str">
        <f t="shared" si="34"/>
        <v>000874028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МБАЛ ПОПОВО ЕООД</v>
      </c>
      <c r="B503" s="92" t="str">
        <f t="shared" si="34"/>
        <v>000874028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KOMP</cp:lastModifiedBy>
  <cp:lastPrinted>2016-09-14T10:20:26Z</cp:lastPrinted>
  <dcterms:created xsi:type="dcterms:W3CDTF">2006-09-16T00:00:00Z</dcterms:created>
  <dcterms:modified xsi:type="dcterms:W3CDTF">2017-04-27T10:48:42Z</dcterms:modified>
  <cp:category/>
  <cp:version/>
  <cp:contentType/>
  <cp:contentStatus/>
</cp:coreProperties>
</file>