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A\REALBULLAND\2024\ГОДИШЕН ОТЧЕТ РИЪЛ БУЛЛЕНД 2024\ГФО РИЪЛ БУЛЛЕНД 2024 -FINAL ПОДПИСАН ОТ СЪСТАВИТЕЛ, ПРЕДСТАВЛЯВАЩ И ОДИТОР - 20.03.2025\"/>
    </mc:Choice>
  </mc:AlternateContent>
  <bookViews>
    <workbookView xWindow="0" yWindow="0" windowWidth="21570" windowHeight="6555" tabRatio="814" firstSheet="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AA3" i="1" l="1"/>
  <c r="B56" i="6" s="1"/>
  <c r="AA2" i="1"/>
  <c r="B111" i="9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48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/>
  <c r="C114" i="11"/>
  <c r="F113" i="11"/>
  <c r="F112" i="11"/>
  <c r="F111" i="11"/>
  <c r="F110" i="11"/>
  <c r="F109" i="11"/>
  <c r="F108" i="11"/>
  <c r="F107" i="11"/>
  <c r="F106" i="11"/>
  <c r="F105" i="11"/>
  <c r="F104" i="11"/>
  <c r="F103" i="11"/>
  <c r="F114" i="11" s="1"/>
  <c r="H1332" i="2" s="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/>
  <c r="E61" i="11"/>
  <c r="H1318" i="2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/>
  <c r="F27" i="10"/>
  <c r="H1252" i="2" s="1"/>
  <c r="E27" i="10"/>
  <c r="H1238" i="2"/>
  <c r="D27" i="10"/>
  <c r="H1224" i="2" s="1"/>
  <c r="C27" i="10"/>
  <c r="H1210" i="2" s="1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I18" i="10" s="1"/>
  <c r="H1258" i="2"/>
  <c r="F18" i="10"/>
  <c r="H1286" i="2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H1193" i="2" s="1"/>
  <c r="F104" i="9"/>
  <c r="E97" i="9"/>
  <c r="E96" i="9"/>
  <c r="E95" i="9"/>
  <c r="H1132" i="2" s="1"/>
  <c r="E94" i="9"/>
  <c r="E93" i="9"/>
  <c r="F92" i="9"/>
  <c r="H1172" i="2" s="1"/>
  <c r="D92" i="9"/>
  <c r="H1086" i="2" s="1"/>
  <c r="C92" i="9"/>
  <c r="H1043" i="2"/>
  <c r="E91" i="9"/>
  <c r="H1128" i="2"/>
  <c r="E90" i="9"/>
  <c r="H1127" i="2"/>
  <c r="E89" i="9"/>
  <c r="H1126" i="2" s="1"/>
  <c r="E88" i="9"/>
  <c r="H1125" i="2"/>
  <c r="E86" i="9"/>
  <c r="H1123" i="2"/>
  <c r="E85" i="9"/>
  <c r="H1122" i="2"/>
  <c r="E84" i="9"/>
  <c r="E83" i="9"/>
  <c r="H1120" i="2"/>
  <c r="F82" i="9"/>
  <c r="H1162" i="2" s="1"/>
  <c r="D82" i="9"/>
  <c r="H1076" i="2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E77" i="9"/>
  <c r="H1114" i="2" s="1"/>
  <c r="D77" i="9"/>
  <c r="H1071" i="2"/>
  <c r="C77" i="9"/>
  <c r="H1028" i="2" s="1"/>
  <c r="E76" i="9"/>
  <c r="H1113" i="2"/>
  <c r="E75" i="9"/>
  <c r="E74" i="9"/>
  <c r="H1111" i="2"/>
  <c r="F73" i="9"/>
  <c r="H1153" i="2" s="1"/>
  <c r="D73" i="9"/>
  <c r="H1067" i="2"/>
  <c r="C73" i="9"/>
  <c r="H1024" i="2" s="1"/>
  <c r="E70" i="9"/>
  <c r="H1109" i="2"/>
  <c r="E67" i="9"/>
  <c r="H1107" i="2" s="1"/>
  <c r="E66" i="9"/>
  <c r="H1106" i="2"/>
  <c r="E65" i="9"/>
  <c r="H1105" i="2" s="1"/>
  <c r="E64" i="9"/>
  <c r="H1104" i="2"/>
  <c r="E63" i="9"/>
  <c r="H1103" i="2" s="1"/>
  <c r="E62" i="9"/>
  <c r="H1102" i="2"/>
  <c r="E61" i="9"/>
  <c r="H1101" i="2" s="1"/>
  <c r="E60" i="9"/>
  <c r="H1100" i="2"/>
  <c r="E59" i="9"/>
  <c r="H1099" i="2" s="1"/>
  <c r="F58" i="9"/>
  <c r="H1141" i="2"/>
  <c r="D58" i="9"/>
  <c r="C58" i="9"/>
  <c r="H1012" i="2"/>
  <c r="E57" i="9"/>
  <c r="H1097" i="2" s="1"/>
  <c r="E56" i="9"/>
  <c r="H1096" i="2"/>
  <c r="E55" i="9"/>
  <c r="H1095" i="2" s="1"/>
  <c r="F54" i="9"/>
  <c r="F68" i="9"/>
  <c r="H1151" i="2"/>
  <c r="H1137" i="2"/>
  <c r="D54" i="9"/>
  <c r="H1051" i="2"/>
  <c r="C54" i="9"/>
  <c r="C68" i="9"/>
  <c r="H1008" i="2"/>
  <c r="E44" i="9"/>
  <c r="H1005" i="2" s="1"/>
  <c r="E43" i="9"/>
  <c r="H1004" i="2"/>
  <c r="E42" i="9"/>
  <c r="H1003" i="2" s="1"/>
  <c r="E41" i="9"/>
  <c r="H1002" i="2"/>
  <c r="D40" i="9"/>
  <c r="H969" i="2" s="1"/>
  <c r="C40" i="9"/>
  <c r="H937" i="2"/>
  <c r="E39" i="9"/>
  <c r="H1000" i="2" s="1"/>
  <c r="E38" i="9"/>
  <c r="H999" i="2"/>
  <c r="E37" i="9"/>
  <c r="E35" i="9" s="1"/>
  <c r="H996" i="2" s="1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/>
  <c r="C26" i="9"/>
  <c r="H923" i="2" s="1"/>
  <c r="E23" i="9"/>
  <c r="H986" i="2"/>
  <c r="E22" i="9"/>
  <c r="E20" i="9"/>
  <c r="H984" i="2"/>
  <c r="E19" i="9"/>
  <c r="H983" i="2"/>
  <c r="D18" i="9"/>
  <c r="C18" i="9"/>
  <c r="E18" i="9"/>
  <c r="H982" i="2"/>
  <c r="E17" i="9"/>
  <c r="H981" i="2"/>
  <c r="E16" i="9"/>
  <c r="E15" i="9"/>
  <c r="E14" i="9"/>
  <c r="H978" i="2"/>
  <c r="D13" i="9"/>
  <c r="C13" i="9"/>
  <c r="H913" i="2" s="1"/>
  <c r="E11" i="9"/>
  <c r="H976" i="2"/>
  <c r="N42" i="8"/>
  <c r="H789" i="2" s="1"/>
  <c r="G42" i="8"/>
  <c r="J42" i="8"/>
  <c r="R42" i="8" s="1"/>
  <c r="H909" i="2" s="1"/>
  <c r="N40" i="8"/>
  <c r="G40" i="8"/>
  <c r="N39" i="8"/>
  <c r="H786" i="2"/>
  <c r="G39" i="8"/>
  <c r="H576" i="2"/>
  <c r="N38" i="8"/>
  <c r="Q38" i="8"/>
  <c r="G38" i="8"/>
  <c r="H575" i="2" s="1"/>
  <c r="J38" i="8"/>
  <c r="R38" i="8" s="1"/>
  <c r="H905" i="2" s="1"/>
  <c r="N37" i="8"/>
  <c r="H784" i="2" s="1"/>
  <c r="Q37" i="8"/>
  <c r="H874" i="2"/>
  <c r="G37" i="8"/>
  <c r="N36" i="8"/>
  <c r="G36" i="8"/>
  <c r="H573" i="2" s="1"/>
  <c r="J36" i="8"/>
  <c r="H663" i="2" s="1"/>
  <c r="P35" i="8"/>
  <c r="H842" i="2"/>
  <c r="O35" i="8"/>
  <c r="H812" i="2" s="1"/>
  <c r="M35" i="8"/>
  <c r="H752" i="2"/>
  <c r="L35" i="8"/>
  <c r="H722" i="2" s="1"/>
  <c r="K35" i="8"/>
  <c r="H692" i="2"/>
  <c r="I35" i="8"/>
  <c r="I41" i="8" s="1"/>
  <c r="H638" i="2" s="1"/>
  <c r="H35" i="8"/>
  <c r="H602" i="2"/>
  <c r="F35" i="8"/>
  <c r="G35" i="8" s="1"/>
  <c r="E35" i="8"/>
  <c r="D35" i="8"/>
  <c r="H482" i="2"/>
  <c r="N34" i="8"/>
  <c r="G34" i="8"/>
  <c r="N33" i="8"/>
  <c r="H780" i="2"/>
  <c r="G33" i="8"/>
  <c r="J33" i="8"/>
  <c r="N32" i="8"/>
  <c r="Q32" i="8" s="1"/>
  <c r="H869" i="2" s="1"/>
  <c r="H779" i="2"/>
  <c r="G32" i="8"/>
  <c r="J32" i="8" s="1"/>
  <c r="H659" i="2" s="1"/>
  <c r="N31" i="8"/>
  <c r="G31" i="8"/>
  <c r="P30" i="8"/>
  <c r="O30" i="8"/>
  <c r="H807" i="2"/>
  <c r="M30" i="8"/>
  <c r="H747" i="2" s="1"/>
  <c r="L30" i="8"/>
  <c r="H717" i="2"/>
  <c r="K30" i="8"/>
  <c r="I30" i="8"/>
  <c r="H30" i="8"/>
  <c r="F30" i="8"/>
  <c r="E30" i="8"/>
  <c r="H507" i="2" s="1"/>
  <c r="D30" i="8"/>
  <c r="P28" i="8"/>
  <c r="O28" i="8"/>
  <c r="H806" i="2" s="1"/>
  <c r="M28" i="8"/>
  <c r="H746" i="2"/>
  <c r="L28" i="8"/>
  <c r="N28" i="8" s="1"/>
  <c r="K28" i="8"/>
  <c r="H686" i="2"/>
  <c r="I28" i="8"/>
  <c r="H626" i="2" s="1"/>
  <c r="H28" i="8"/>
  <c r="H596" i="2"/>
  <c r="F28" i="8"/>
  <c r="E28" i="8"/>
  <c r="H506" i="2"/>
  <c r="D28" i="8"/>
  <c r="H476" i="2" s="1"/>
  <c r="N27" i="8"/>
  <c r="H775" i="2"/>
  <c r="G27" i="8"/>
  <c r="J27" i="8" s="1"/>
  <c r="H655" i="2" s="1"/>
  <c r="N26" i="8"/>
  <c r="Q26" i="8"/>
  <c r="H864" i="2"/>
  <c r="G26" i="8"/>
  <c r="H564" i="2"/>
  <c r="N25" i="8"/>
  <c r="G25" i="8"/>
  <c r="J25" i="8" s="1"/>
  <c r="H653" i="2" s="1"/>
  <c r="N24" i="8"/>
  <c r="Q24" i="8" s="1"/>
  <c r="G24" i="8"/>
  <c r="J24" i="8"/>
  <c r="N23" i="8"/>
  <c r="Q23" i="8" s="1"/>
  <c r="R23" i="8" s="1"/>
  <c r="G23" i="8"/>
  <c r="J23" i="8"/>
  <c r="N22" i="8"/>
  <c r="G22" i="8"/>
  <c r="J22" i="8"/>
  <c r="H651" i="2"/>
  <c r="N20" i="8"/>
  <c r="G20" i="8"/>
  <c r="H560" i="2" s="1"/>
  <c r="P19" i="8"/>
  <c r="O19" i="8"/>
  <c r="H799" i="2"/>
  <c r="M19" i="8"/>
  <c r="H739" i="2" s="1"/>
  <c r="L19" i="8"/>
  <c r="K19" i="8"/>
  <c r="H679" i="2"/>
  <c r="I19" i="8"/>
  <c r="H19" i="8"/>
  <c r="F19" i="8"/>
  <c r="E19" i="8"/>
  <c r="H499" i="2" s="1"/>
  <c r="D19" i="8"/>
  <c r="H469" i="2"/>
  <c r="N18" i="8"/>
  <c r="H768" i="2" s="1"/>
  <c r="G18" i="8"/>
  <c r="J18" i="8"/>
  <c r="H648" i="2"/>
  <c r="N17" i="8"/>
  <c r="G17" i="8"/>
  <c r="N16" i="8"/>
  <c r="H766" i="2" s="1"/>
  <c r="G16" i="8"/>
  <c r="H556" i="2"/>
  <c r="N15" i="8"/>
  <c r="H765" i="2" s="1"/>
  <c r="G15" i="8"/>
  <c r="J15" i="8"/>
  <c r="H645" i="2"/>
  <c r="H555" i="2"/>
  <c r="N14" i="8"/>
  <c r="G14" i="8"/>
  <c r="H554" i="2" s="1"/>
  <c r="J14" i="8"/>
  <c r="N13" i="8"/>
  <c r="G13" i="8"/>
  <c r="H553" i="2" s="1"/>
  <c r="N12" i="8"/>
  <c r="H762" i="2"/>
  <c r="G12" i="8"/>
  <c r="J12" i="8" s="1"/>
  <c r="N11" i="8"/>
  <c r="Q11" i="8"/>
  <c r="H851" i="2"/>
  <c r="H761" i="2"/>
  <c r="G11" i="8"/>
  <c r="H551" i="2"/>
  <c r="J11" i="8"/>
  <c r="R11" i="8" s="1"/>
  <c r="H881" i="2" s="1"/>
  <c r="L33" i="7"/>
  <c r="H436" i="2"/>
  <c r="L32" i="7"/>
  <c r="H435" i="2" s="1"/>
  <c r="L30" i="7"/>
  <c r="H433" i="2"/>
  <c r="L29" i="7"/>
  <c r="H432" i="2" s="1"/>
  <c r="L28" i="7"/>
  <c r="H431" i="2"/>
  <c r="L27" i="7"/>
  <c r="H430" i="2" s="1"/>
  <c r="M26" i="7"/>
  <c r="H451" i="2"/>
  <c r="K26" i="7"/>
  <c r="K31" i="7" s="1"/>
  <c r="H412" i="2" s="1"/>
  <c r="J26" i="7"/>
  <c r="H385" i="2"/>
  <c r="I26" i="7"/>
  <c r="H363" i="2" s="1"/>
  <c r="H26" i="7"/>
  <c r="H341" i="2"/>
  <c r="G26" i="7"/>
  <c r="F26" i="7"/>
  <c r="H297" i="2"/>
  <c r="E26" i="7"/>
  <c r="H275" i="2" s="1"/>
  <c r="D26" i="7"/>
  <c r="C26" i="7"/>
  <c r="L25" i="7"/>
  <c r="H428" i="2"/>
  <c r="L24" i="7"/>
  <c r="H427" i="2"/>
  <c r="M23" i="7"/>
  <c r="H448" i="2"/>
  <c r="K23" i="7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C23" i="7"/>
  <c r="L22" i="7"/>
  <c r="H425" i="2"/>
  <c r="L21" i="7"/>
  <c r="H424" i="2"/>
  <c r="L20" i="7"/>
  <c r="H423" i="2"/>
  <c r="M19" i="7"/>
  <c r="H444" i="2"/>
  <c r="K19" i="7"/>
  <c r="H400" i="2"/>
  <c r="J19" i="7"/>
  <c r="I19" i="7"/>
  <c r="H356" i="2" s="1"/>
  <c r="H19" i="7"/>
  <c r="H334" i="2"/>
  <c r="G19" i="7"/>
  <c r="H312" i="2" s="1"/>
  <c r="F19" i="7"/>
  <c r="E19" i="7"/>
  <c r="H268" i="2" s="1"/>
  <c r="D19" i="7"/>
  <c r="H246" i="2"/>
  <c r="C19" i="7"/>
  <c r="J18" i="7"/>
  <c r="H377" i="2"/>
  <c r="I18" i="7"/>
  <c r="H355" i="2" s="1"/>
  <c r="L16" i="7"/>
  <c r="H419" i="2" s="1"/>
  <c r="L15" i="7"/>
  <c r="H418" i="2"/>
  <c r="M14" i="7"/>
  <c r="M17" i="7" s="1"/>
  <c r="K14" i="7"/>
  <c r="H395" i="2"/>
  <c r="J14" i="7"/>
  <c r="H373" i="2" s="1"/>
  <c r="I14" i="7"/>
  <c r="H351" i="2"/>
  <c r="H14" i="7"/>
  <c r="H17" i="7" s="1"/>
  <c r="G14" i="7"/>
  <c r="H307" i="2" s="1"/>
  <c r="F14" i="7"/>
  <c r="H285" i="2"/>
  <c r="E14" i="7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/>
  <c r="D79" i="4"/>
  <c r="D85" i="4" s="1"/>
  <c r="C79" i="4"/>
  <c r="H58" i="2"/>
  <c r="D76" i="4"/>
  <c r="C76" i="4"/>
  <c r="H57" i="2" s="1"/>
  <c r="D65" i="4"/>
  <c r="C65" i="4"/>
  <c r="H61" i="4"/>
  <c r="H71" i="4" s="1"/>
  <c r="H79" i="4" s="1"/>
  <c r="G61" i="4"/>
  <c r="G71" i="4" s="1"/>
  <c r="H120" i="2" s="1"/>
  <c r="D52" i="4"/>
  <c r="C52" i="4"/>
  <c r="H38" i="2"/>
  <c r="H50" i="4"/>
  <c r="H56" i="4"/>
  <c r="G50" i="4"/>
  <c r="G56" i="4" s="1"/>
  <c r="D40" i="4"/>
  <c r="C40" i="4"/>
  <c r="H27" i="2"/>
  <c r="D35" i="4"/>
  <c r="D46" i="4"/>
  <c r="C35" i="4"/>
  <c r="C46" i="4"/>
  <c r="H33" i="2" s="1"/>
  <c r="H22" i="2"/>
  <c r="D33" i="4"/>
  <c r="C33" i="4"/>
  <c r="H28" i="4"/>
  <c r="H34" i="4" s="1"/>
  <c r="G28" i="4"/>
  <c r="G34" i="4" s="1"/>
  <c r="D28" i="4"/>
  <c r="C28" i="4"/>
  <c r="H18" i="2"/>
  <c r="H22" i="4"/>
  <c r="H26" i="4" s="1"/>
  <c r="H37" i="4" s="1"/>
  <c r="G22" i="4"/>
  <c r="G26" i="4"/>
  <c r="H86" i="2"/>
  <c r="D20" i="4"/>
  <c r="C20" i="4"/>
  <c r="H18" i="4"/>
  <c r="C13" i="7" s="1"/>
  <c r="G18" i="4"/>
  <c r="N30" i="8"/>
  <c r="G30" i="8"/>
  <c r="J30" i="8" s="1"/>
  <c r="H657" i="2" s="1"/>
  <c r="E54" i="9"/>
  <c r="H1094" i="2"/>
  <c r="C85" i="4"/>
  <c r="C94" i="4" s="1"/>
  <c r="H71" i="2" s="1"/>
  <c r="K17" i="7"/>
  <c r="H562" i="2"/>
  <c r="H477" i="2"/>
  <c r="H945" i="2"/>
  <c r="D21" i="9"/>
  <c r="H953" i="2" s="1"/>
  <c r="H627" i="2"/>
  <c r="H709" i="2"/>
  <c r="J26" i="8"/>
  <c r="H654" i="2" s="1"/>
  <c r="F87" i="9"/>
  <c r="H1167" i="2" s="1"/>
  <c r="H1303" i="2"/>
  <c r="H589" i="2"/>
  <c r="H829" i="2"/>
  <c r="H771" i="2"/>
  <c r="Q22" i="8"/>
  <c r="H773" i="2"/>
  <c r="Q25" i="8"/>
  <c r="R25" i="8"/>
  <c r="H893" i="2" s="1"/>
  <c r="H563" i="2"/>
  <c r="H950" i="2"/>
  <c r="H1121" i="2"/>
  <c r="H1131" i="2"/>
  <c r="H1133" i="2"/>
  <c r="O41" i="8"/>
  <c r="E58" i="9"/>
  <c r="H1098" i="2" s="1"/>
  <c r="E79" i="11"/>
  <c r="H1320" i="2"/>
  <c r="H561" i="2"/>
  <c r="H1244" i="2"/>
  <c r="H863" i="2"/>
  <c r="F98" i="9"/>
  <c r="F99" i="9" s="1"/>
  <c r="H1179" i="2" s="1"/>
  <c r="D41" i="8"/>
  <c r="H1299" i="2"/>
  <c r="H64" i="2"/>
  <c r="C21" i="9"/>
  <c r="H921" i="2" s="1"/>
  <c r="H918" i="2"/>
  <c r="E82" i="9"/>
  <c r="H1119" i="2" s="1"/>
  <c r="H1130" i="2"/>
  <c r="C82" i="2"/>
  <c r="C83" i="2"/>
  <c r="C95" i="2"/>
  <c r="C103" i="2"/>
  <c r="C106" i="2"/>
  <c r="C115" i="2"/>
  <c r="C123" i="2"/>
  <c r="C128" i="2"/>
  <c r="C139" i="2"/>
  <c r="C147" i="2"/>
  <c r="C148" i="2"/>
  <c r="C156" i="2"/>
  <c r="C160" i="2"/>
  <c r="C168" i="2"/>
  <c r="C171" i="2"/>
  <c r="C179" i="2"/>
  <c r="C72" i="2"/>
  <c r="C64" i="2"/>
  <c r="C60" i="2"/>
  <c r="C52" i="2"/>
  <c r="C49" i="2"/>
  <c r="C41" i="2"/>
  <c r="C40" i="2"/>
  <c r="C32" i="2"/>
  <c r="C28" i="2"/>
  <c r="C20" i="2"/>
  <c r="C17" i="2"/>
  <c r="C9" i="2"/>
  <c r="C8" i="2"/>
  <c r="A5" i="9"/>
  <c r="C1333" i="2"/>
  <c r="C1326" i="2"/>
  <c r="C1325" i="2"/>
  <c r="C1319" i="2"/>
  <c r="C1318" i="2"/>
  <c r="C1313" i="2"/>
  <c r="C1310" i="2"/>
  <c r="C1305" i="2"/>
  <c r="C1303" i="2"/>
  <c r="C1298" i="2"/>
  <c r="C1297" i="2"/>
  <c r="C1290" i="2"/>
  <c r="C1288" i="2"/>
  <c r="C1282" i="2"/>
  <c r="C1281" i="2"/>
  <c r="C1276" i="2"/>
  <c r="C1274" i="2"/>
  <c r="C1269" i="2"/>
  <c r="C1266" i="2"/>
  <c r="C1261" i="2"/>
  <c r="C1260" i="2"/>
  <c r="C1254" i="2"/>
  <c r="C1253" i="2"/>
  <c r="C1248" i="2"/>
  <c r="C1245" i="2"/>
  <c r="C1240" i="2"/>
  <c r="C1238" i="2"/>
  <c r="C1233" i="2"/>
  <c r="C1232" i="2"/>
  <c r="C1226" i="2"/>
  <c r="C1224" i="2"/>
  <c r="C1218" i="2"/>
  <c r="C1217" i="2"/>
  <c r="C1212" i="2"/>
  <c r="C1210" i="2"/>
  <c r="C1205" i="2"/>
  <c r="C1202" i="2"/>
  <c r="C1197" i="2"/>
  <c r="C1195" i="2"/>
  <c r="C1189" i="2"/>
  <c r="C1188" i="2"/>
  <c r="C1183" i="2"/>
  <c r="C1180" i="2"/>
  <c r="C1175" i="2"/>
  <c r="C1174" i="2"/>
  <c r="C1170" i="2"/>
  <c r="C1169" i="2"/>
  <c r="C1165" i="2"/>
  <c r="C1163" i="2"/>
  <c r="C1159" i="2"/>
  <c r="C1158" i="2"/>
  <c r="C1154" i="2"/>
  <c r="C1153" i="2"/>
  <c r="C1149" i="2"/>
  <c r="C1147" i="2"/>
  <c r="C1143" i="2"/>
  <c r="C1142" i="2"/>
  <c r="C1138" i="2"/>
  <c r="C1137" i="2"/>
  <c r="C1133" i="2"/>
  <c r="C1131" i="2"/>
  <c r="C1127" i="2"/>
  <c r="C1126" i="2"/>
  <c r="C1122" i="2"/>
  <c r="C1121" i="2"/>
  <c r="C1117" i="2"/>
  <c r="C1115" i="2"/>
  <c r="C1111" i="2"/>
  <c r="C1110" i="2"/>
  <c r="C1106" i="2"/>
  <c r="C1105" i="2"/>
  <c r="C1101" i="2"/>
  <c r="C1099" i="2"/>
  <c r="C1095" i="2"/>
  <c r="C1094" i="2"/>
  <c r="C1090" i="2"/>
  <c r="C1089" i="2"/>
  <c r="C1085" i="2"/>
  <c r="C1083" i="2"/>
  <c r="C1079" i="2"/>
  <c r="C1078" i="2"/>
  <c r="C1074" i="2"/>
  <c r="C1073" i="2"/>
  <c r="C1069" i="2"/>
  <c r="C1067" i="2"/>
  <c r="C1063" i="2"/>
  <c r="C1062" i="2"/>
  <c r="C1058" i="2"/>
  <c r="C1057" i="2"/>
  <c r="C1053" i="2"/>
  <c r="C1051" i="2"/>
  <c r="C1047" i="2"/>
  <c r="C1046" i="2"/>
  <c r="C1043" i="2"/>
  <c r="C1042" i="2"/>
  <c r="C1039" i="2"/>
  <c r="C1038" i="2"/>
  <c r="C1035" i="2"/>
  <c r="C1034" i="2"/>
  <c r="C1031" i="2"/>
  <c r="C1030" i="2"/>
  <c r="C1027" i="2"/>
  <c r="C1026" i="2"/>
  <c r="C1023" i="2"/>
  <c r="C1022" i="2"/>
  <c r="C1019" i="2"/>
  <c r="C1018" i="2"/>
  <c r="C1015" i="2"/>
  <c r="C1014" i="2"/>
  <c r="C1011" i="2"/>
  <c r="C1010" i="2"/>
  <c r="C1007" i="2"/>
  <c r="C1006" i="2"/>
  <c r="C1003" i="2"/>
  <c r="C1002" i="2"/>
  <c r="C999" i="2"/>
  <c r="C998" i="2"/>
  <c r="C995" i="2"/>
  <c r="C994" i="2"/>
  <c r="C991" i="2"/>
  <c r="C990" i="2"/>
  <c r="C987" i="2"/>
  <c r="C986" i="2"/>
  <c r="C983" i="2"/>
  <c r="C982" i="2"/>
  <c r="C979" i="2"/>
  <c r="C978" i="2"/>
  <c r="C975" i="2"/>
  <c r="C974" i="2"/>
  <c r="C971" i="2"/>
  <c r="C970" i="2"/>
  <c r="C967" i="2"/>
  <c r="C966" i="2"/>
  <c r="C963" i="2"/>
  <c r="C962" i="2"/>
  <c r="C959" i="2"/>
  <c r="C958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E12" i="14"/>
  <c r="D12" i="14"/>
  <c r="C79" i="11"/>
  <c r="H1300" i="2" s="1"/>
  <c r="H438" i="2"/>
  <c r="H488" i="2"/>
  <c r="D43" i="8"/>
  <c r="H490" i="2" s="1"/>
  <c r="H404" i="2"/>
  <c r="H988" i="2"/>
  <c r="E26" i="9"/>
  <c r="H987" i="2" s="1"/>
  <c r="I27" i="10"/>
  <c r="H1294" i="2"/>
  <c r="H241" i="2"/>
  <c r="H570" i="2"/>
  <c r="E41" i="8"/>
  <c r="H512" i="2"/>
  <c r="H785" i="2"/>
  <c r="H569" i="2"/>
  <c r="H764" i="2"/>
  <c r="Q14" i="8"/>
  <c r="H854" i="2" s="1"/>
  <c r="H1297" i="2"/>
  <c r="E14" i="14"/>
  <c r="D14" i="14"/>
  <c r="H577" i="2"/>
  <c r="J40" i="8"/>
  <c r="B52" i="5"/>
  <c r="B40" i="7"/>
  <c r="C48" i="8"/>
  <c r="E43" i="8"/>
  <c r="H520" i="2" s="1"/>
  <c r="R32" i="8"/>
  <c r="H899" i="2" s="1"/>
  <c r="H669" i="2"/>
  <c r="H652" i="2"/>
  <c r="H665" i="2"/>
  <c r="Q27" i="8"/>
  <c r="H865" i="2"/>
  <c r="Q39" i="8"/>
  <c r="Q42" i="8"/>
  <c r="H879" i="2"/>
  <c r="H579" i="2"/>
  <c r="J39" i="8"/>
  <c r="H666" i="2"/>
  <c r="Q15" i="8"/>
  <c r="Q18" i="8"/>
  <c r="N19" i="8"/>
  <c r="H769" i="2"/>
  <c r="Q19" i="8"/>
  <c r="B113" i="9"/>
  <c r="B33" i="10"/>
  <c r="C10" i="14"/>
  <c r="H558" i="2"/>
  <c r="J17" i="7"/>
  <c r="H376" i="2" s="1"/>
  <c r="H11" i="2"/>
  <c r="H439" i="2"/>
  <c r="H980" i="2"/>
  <c r="H1022" i="2"/>
  <c r="H398" i="2"/>
  <c r="H529" i="2"/>
  <c r="J37" i="8"/>
  <c r="H664" i="2" s="1"/>
  <c r="H574" i="2"/>
  <c r="E149" i="11"/>
  <c r="H1325" i="2" s="1"/>
  <c r="H1324" i="2"/>
  <c r="H354" i="2"/>
  <c r="H836" i="2"/>
  <c r="F97" i="11"/>
  <c r="H1331" i="2" s="1"/>
  <c r="O43" i="8"/>
  <c r="H820" i="2"/>
  <c r="H818" i="2"/>
  <c r="R26" i="8"/>
  <c r="H894" i="2" s="1"/>
  <c r="Q13" i="8"/>
  <c r="H853" i="2" s="1"/>
  <c r="H763" i="2"/>
  <c r="F27" i="11"/>
  <c r="H1326" i="2"/>
  <c r="H774" i="2"/>
  <c r="H378" i="2"/>
  <c r="H660" i="2"/>
  <c r="H290" i="2"/>
  <c r="H875" i="2"/>
  <c r="H1192" i="2"/>
  <c r="F107" i="9"/>
  <c r="H1195" i="2" s="1"/>
  <c r="G19" i="8"/>
  <c r="H571" i="2"/>
  <c r="J34" i="8"/>
  <c r="H228" i="2"/>
  <c r="H48" i="2"/>
  <c r="B153" i="11"/>
  <c r="H253" i="2"/>
  <c r="Q12" i="8"/>
  <c r="H852" i="2"/>
  <c r="Q33" i="8"/>
  <c r="R33" i="8" s="1"/>
  <c r="H900" i="2" s="1"/>
  <c r="H870" i="2"/>
  <c r="C87" i="9"/>
  <c r="H1038" i="2"/>
  <c r="R37" i="8"/>
  <c r="H904" i="2"/>
  <c r="H859" i="2"/>
  <c r="J19" i="8"/>
  <c r="H649" i="2" s="1"/>
  <c r="J16" i="8"/>
  <c r="H646" i="2" s="1"/>
  <c r="D44" i="6"/>
  <c r="D46" i="6" s="1"/>
  <c r="L13" i="7"/>
  <c r="H416" i="2" s="1"/>
  <c r="E92" i="9"/>
  <c r="H1129" i="2" s="1"/>
  <c r="H1134" i="2"/>
  <c r="L19" i="7"/>
  <c r="H422" i="2"/>
  <c r="C1331" i="2"/>
  <c r="C1335" i="2"/>
  <c r="A6" i="4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178" i="2"/>
  <c r="C174" i="2"/>
  <c r="C170" i="2"/>
  <c r="C166" i="2"/>
  <c r="C162" i="2"/>
  <c r="C158" i="2"/>
  <c r="C154" i="2"/>
  <c r="C150" i="2"/>
  <c r="C146" i="2"/>
  <c r="C142" i="2"/>
  <c r="C138" i="2"/>
  <c r="C134" i="2"/>
  <c r="C130" i="2"/>
  <c r="C125" i="2"/>
  <c r="C121" i="2"/>
  <c r="C117" i="2"/>
  <c r="C113" i="2"/>
  <c r="C109" i="2"/>
  <c r="C105" i="2"/>
  <c r="C101" i="2"/>
  <c r="C97" i="2"/>
  <c r="C93" i="2"/>
  <c r="C89" i="2"/>
  <c r="C85" i="2"/>
  <c r="C81" i="2"/>
  <c r="C77" i="2"/>
  <c r="C73" i="2"/>
  <c r="C1178" i="2"/>
  <c r="C1182" i="2"/>
  <c r="C1186" i="2"/>
  <c r="C1190" i="2"/>
  <c r="C1194" i="2"/>
  <c r="C1199" i="2"/>
  <c r="C1203" i="2"/>
  <c r="C1207" i="2"/>
  <c r="C1211" i="2"/>
  <c r="C1215" i="2"/>
  <c r="C1219" i="2"/>
  <c r="C1223" i="2"/>
  <c r="C1227" i="2"/>
  <c r="C1231" i="2"/>
  <c r="C1235" i="2"/>
  <c r="C1239" i="2"/>
  <c r="C1243" i="2"/>
  <c r="C1247" i="2"/>
  <c r="C1251" i="2"/>
  <c r="C1255" i="2"/>
  <c r="C1259" i="2"/>
  <c r="C1263" i="2"/>
  <c r="C1267" i="2"/>
  <c r="C1271" i="2"/>
  <c r="C1275" i="2"/>
  <c r="C1279" i="2"/>
  <c r="C1283" i="2"/>
  <c r="C1287" i="2"/>
  <c r="C1291" i="2"/>
  <c r="C1296" i="2"/>
  <c r="C1300" i="2"/>
  <c r="C1304" i="2"/>
  <c r="C1308" i="2"/>
  <c r="C1312" i="2"/>
  <c r="C1316" i="2"/>
  <c r="C1320" i="2"/>
  <c r="C1324" i="2"/>
  <c r="C1328" i="2"/>
  <c r="C1332" i="2"/>
  <c r="A5" i="8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D45" i="9"/>
  <c r="H974" i="2" s="1"/>
  <c r="C45" i="9"/>
  <c r="H942" i="2" s="1"/>
  <c r="C74" i="2"/>
  <c r="C79" i="2"/>
  <c r="C1048" i="2"/>
  <c r="C1052" i="2"/>
  <c r="C1056" i="2"/>
  <c r="C1060" i="2"/>
  <c r="C1064" i="2"/>
  <c r="C1068" i="2"/>
  <c r="C1072" i="2"/>
  <c r="C1076" i="2"/>
  <c r="C1080" i="2"/>
  <c r="C1084" i="2"/>
  <c r="C1088" i="2"/>
  <c r="C1092" i="2"/>
  <c r="C1096" i="2"/>
  <c r="C1100" i="2"/>
  <c r="C1104" i="2"/>
  <c r="C1108" i="2"/>
  <c r="C1112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1" i="2"/>
  <c r="C1187" i="2"/>
  <c r="C1192" i="2"/>
  <c r="C1198" i="2"/>
  <c r="C1204" i="2"/>
  <c r="C1209" i="2"/>
  <c r="C1214" i="2"/>
  <c r="C1220" i="2"/>
  <c r="C1225" i="2"/>
  <c r="C1230" i="2"/>
  <c r="C1236" i="2"/>
  <c r="C1241" i="2"/>
  <c r="C1246" i="2"/>
  <c r="C1252" i="2"/>
  <c r="C1257" i="2"/>
  <c r="C1262" i="2"/>
  <c r="C1268" i="2"/>
  <c r="C1273" i="2"/>
  <c r="C1278" i="2"/>
  <c r="C1284" i="2"/>
  <c r="C1289" i="2"/>
  <c r="C1294" i="2"/>
  <c r="C1301" i="2"/>
  <c r="C1306" i="2"/>
  <c r="C1311" i="2"/>
  <c r="C1317" i="2"/>
  <c r="C1322" i="2"/>
  <c r="C1327" i="2"/>
  <c r="C1334" i="2"/>
  <c r="C5" i="2"/>
  <c r="C13" i="2"/>
  <c r="C21" i="2"/>
  <c r="C29" i="2"/>
  <c r="C37" i="2"/>
  <c r="C45" i="2"/>
  <c r="C53" i="2"/>
  <c r="C61" i="2"/>
  <c r="C69" i="2"/>
  <c r="C175" i="2"/>
  <c r="C167" i="2"/>
  <c r="C159" i="2"/>
  <c r="C151" i="2"/>
  <c r="C143" i="2"/>
  <c r="C135" i="2"/>
  <c r="C127" i="2"/>
  <c r="C118" i="2"/>
  <c r="C110" i="2"/>
  <c r="C102" i="2"/>
  <c r="C94" i="2"/>
  <c r="C86" i="2"/>
  <c r="C78" i="2"/>
  <c r="D46" i="9"/>
  <c r="H975" i="2" s="1"/>
  <c r="B98" i="4" l="1"/>
  <c r="B31" i="10"/>
  <c r="C46" i="8"/>
  <c r="B54" i="6"/>
  <c r="B50" i="5"/>
  <c r="B151" i="11"/>
  <c r="B38" i="7"/>
  <c r="D87" i="9"/>
  <c r="J20" i="8"/>
  <c r="H650" i="2" s="1"/>
  <c r="H161" i="2"/>
  <c r="G31" i="5"/>
  <c r="H170" i="2" s="1"/>
  <c r="C31" i="5"/>
  <c r="H143" i="2" s="1"/>
  <c r="H93" i="2"/>
  <c r="G37" i="4"/>
  <c r="M31" i="7"/>
  <c r="H442" i="2"/>
  <c r="R12" i="8"/>
  <c r="H882" i="2" s="1"/>
  <c r="H642" i="2"/>
  <c r="H862" i="2"/>
  <c r="R24" i="8"/>
  <c r="H892" i="2" s="1"/>
  <c r="H559" i="2"/>
  <c r="H1302" i="2"/>
  <c r="E13" i="14"/>
  <c r="D13" i="14" s="1"/>
  <c r="E7" i="14"/>
  <c r="H79" i="2"/>
  <c r="H250" i="2"/>
  <c r="L23" i="7"/>
  <c r="H426" i="2" s="1"/>
  <c r="J35" i="8"/>
  <c r="H572" i="2"/>
  <c r="E40" i="9"/>
  <c r="H1001" i="2" s="1"/>
  <c r="C46" i="9"/>
  <c r="H943" i="2" s="1"/>
  <c r="H876" i="2"/>
  <c r="R39" i="8"/>
  <c r="H906" i="2" s="1"/>
  <c r="H772" i="2"/>
  <c r="D17" i="7"/>
  <c r="H244" i="2" s="1"/>
  <c r="H240" i="2"/>
  <c r="L26" i="7"/>
  <c r="H429" i="2" s="1"/>
  <c r="H231" i="2"/>
  <c r="J17" i="8"/>
  <c r="H557" i="2"/>
  <c r="H568" i="2"/>
  <c r="J31" i="8"/>
  <c r="H783" i="2"/>
  <c r="Q36" i="8"/>
  <c r="H873" i="2" s="1"/>
  <c r="E13" i="9"/>
  <c r="H979" i="2"/>
  <c r="D68" i="9"/>
  <c r="H1055" i="2"/>
  <c r="H1112" i="2"/>
  <c r="E73" i="9"/>
  <c r="H1110" i="2" s="1"/>
  <c r="H31" i="7"/>
  <c r="H332" i="2"/>
  <c r="H619" i="2"/>
  <c r="I43" i="8"/>
  <c r="H640" i="2" s="1"/>
  <c r="G28" i="8"/>
  <c r="H667" i="2"/>
  <c r="H329" i="2"/>
  <c r="C149" i="11"/>
  <c r="H1305" i="2" s="1"/>
  <c r="N35" i="8"/>
  <c r="C17" i="7"/>
  <c r="H218" i="2"/>
  <c r="D15" i="12"/>
  <c r="E45" i="9"/>
  <c r="H87" i="2"/>
  <c r="C98" i="9"/>
  <c r="D31" i="7"/>
  <c r="K34" i="7"/>
  <c r="H415" i="2" s="1"/>
  <c r="G17" i="7"/>
  <c r="H310" i="2" s="1"/>
  <c r="H858" i="2"/>
  <c r="R18" i="8"/>
  <c r="H888" i="2" s="1"/>
  <c r="H716" i="2"/>
  <c r="H1178" i="2"/>
  <c r="H565" i="2"/>
  <c r="H567" i="2"/>
  <c r="H21" i="2"/>
  <c r="C56" i="4"/>
  <c r="D31" i="5"/>
  <c r="D36" i="5" s="1"/>
  <c r="H224" i="2"/>
  <c r="C31" i="7"/>
  <c r="H644" i="2"/>
  <c r="R14" i="8"/>
  <c r="H884" i="2" s="1"/>
  <c r="H537" i="2"/>
  <c r="F41" i="8"/>
  <c r="H548" i="2" s="1"/>
  <c r="H687" i="2"/>
  <c r="K41" i="8"/>
  <c r="M41" i="8"/>
  <c r="H758" i="2" s="1"/>
  <c r="H1329" i="2"/>
  <c r="H263" i="2"/>
  <c r="E17" i="7"/>
  <c r="H837" i="2"/>
  <c r="P41" i="8"/>
  <c r="H848" i="2" s="1"/>
  <c r="H661" i="2"/>
  <c r="H998" i="2"/>
  <c r="E87" i="9"/>
  <c r="F17" i="7"/>
  <c r="H288" i="2" s="1"/>
  <c r="R19" i="8"/>
  <c r="J31" i="7"/>
  <c r="R27" i="8"/>
  <c r="H895" i="2" s="1"/>
  <c r="Q16" i="8"/>
  <c r="H855" i="2"/>
  <c r="R15" i="8"/>
  <c r="H885" i="2" s="1"/>
  <c r="J13" i="8"/>
  <c r="H552" i="2"/>
  <c r="H861" i="2"/>
  <c r="R22" i="8"/>
  <c r="H891" i="2" s="1"/>
  <c r="R30" i="8"/>
  <c r="H897" i="2" s="1"/>
  <c r="Q30" i="8"/>
  <c r="H867" i="2" s="1"/>
  <c r="H777" i="2"/>
  <c r="H95" i="4"/>
  <c r="L14" i="7"/>
  <c r="H417" i="2" s="1"/>
  <c r="H319" i="2"/>
  <c r="H407" i="2"/>
  <c r="H641" i="2"/>
  <c r="H770" i="2"/>
  <c r="Q20" i="8"/>
  <c r="H536" i="2"/>
  <c r="Q28" i="8"/>
  <c r="H866" i="2" s="1"/>
  <c r="H776" i="2"/>
  <c r="Q34" i="8"/>
  <c r="H871" i="2" s="1"/>
  <c r="H781" i="2"/>
  <c r="H542" i="2"/>
  <c r="H632" i="2"/>
  <c r="H1334" i="2"/>
  <c r="F149" i="11"/>
  <c r="H1335" i="2" s="1"/>
  <c r="D94" i="4"/>
  <c r="H597" i="2"/>
  <c r="H41" i="8"/>
  <c r="C87" i="2"/>
  <c r="A3" i="14"/>
  <c r="C91" i="2"/>
  <c r="C114" i="2"/>
  <c r="C136" i="2"/>
  <c r="H518" i="2"/>
  <c r="E15" i="14"/>
  <c r="D15" i="14" s="1"/>
  <c r="D56" i="4"/>
  <c r="H767" i="2"/>
  <c r="Q17" i="8"/>
  <c r="H857" i="2" s="1"/>
  <c r="L41" i="8"/>
  <c r="H778" i="2"/>
  <c r="Q31" i="8"/>
  <c r="H868" i="2" s="1"/>
  <c r="M43" i="8"/>
  <c r="H760" i="2" s="1"/>
  <c r="H787" i="2"/>
  <c r="Q40" i="8"/>
  <c r="H877" i="2" s="1"/>
  <c r="F44" i="11"/>
  <c r="H1327" i="2" s="1"/>
  <c r="B100" i="4"/>
  <c r="C44" i="6"/>
  <c r="C46" i="6" s="1"/>
  <c r="H214" i="2" s="1"/>
  <c r="E10" i="14"/>
  <c r="D10" i="14" s="1"/>
  <c r="H110" i="2"/>
  <c r="L18" i="7"/>
  <c r="H421" i="2" s="1"/>
  <c r="C11" i="14"/>
  <c r="D4" i="12"/>
  <c r="I31" i="7"/>
  <c r="G79" i="4"/>
  <c r="D12" i="12" s="1"/>
  <c r="C95" i="4"/>
  <c r="D16" i="12" s="1"/>
  <c r="H41" i="2"/>
  <c r="D10" i="12"/>
  <c r="D18" i="12"/>
  <c r="H107" i="2"/>
  <c r="H102" i="2"/>
  <c r="H31" i="5"/>
  <c r="H36" i="5" s="1"/>
  <c r="H37" i="5" s="1"/>
  <c r="H33" i="5"/>
  <c r="C960" i="2"/>
  <c r="C964" i="2"/>
  <c r="C968" i="2"/>
  <c r="C972" i="2"/>
  <c r="C976" i="2"/>
  <c r="C980" i="2"/>
  <c r="C984" i="2"/>
  <c r="C988" i="2"/>
  <c r="C992" i="2"/>
  <c r="C996" i="2"/>
  <c r="C1000" i="2"/>
  <c r="C1004" i="2"/>
  <c r="C1008" i="2"/>
  <c r="C1012" i="2"/>
  <c r="C1016" i="2"/>
  <c r="C1020" i="2"/>
  <c r="C1024" i="2"/>
  <c r="C1028" i="2"/>
  <c r="C1032" i="2"/>
  <c r="C1036" i="2"/>
  <c r="C1040" i="2"/>
  <c r="C1044" i="2"/>
  <c r="C1049" i="2"/>
  <c r="C1054" i="2"/>
  <c r="C1059" i="2"/>
  <c r="C1065" i="2"/>
  <c r="C1070" i="2"/>
  <c r="C1075" i="2"/>
  <c r="C1081" i="2"/>
  <c r="C1086" i="2"/>
  <c r="C1091" i="2"/>
  <c r="C1097" i="2"/>
  <c r="C1102" i="2"/>
  <c r="C1107" i="2"/>
  <c r="C1113" i="2"/>
  <c r="C1118" i="2"/>
  <c r="C1123" i="2"/>
  <c r="C1129" i="2"/>
  <c r="C1134" i="2"/>
  <c r="C1139" i="2"/>
  <c r="C1145" i="2"/>
  <c r="C1150" i="2"/>
  <c r="C1155" i="2"/>
  <c r="C1161" i="2"/>
  <c r="C1166" i="2"/>
  <c r="C1171" i="2"/>
  <c r="C1177" i="2"/>
  <c r="C1184" i="2"/>
  <c r="C1191" i="2"/>
  <c r="C1200" i="2"/>
  <c r="C1206" i="2"/>
  <c r="C1213" i="2"/>
  <c r="C1221" i="2"/>
  <c r="C1228" i="2"/>
  <c r="C1234" i="2"/>
  <c r="C1242" i="2"/>
  <c r="C1249" i="2"/>
  <c r="C1256" i="2"/>
  <c r="C1264" i="2"/>
  <c r="C1270" i="2"/>
  <c r="C1277" i="2"/>
  <c r="C1285" i="2"/>
  <c r="C1292" i="2"/>
  <c r="C1299" i="2"/>
  <c r="C1307" i="2"/>
  <c r="C1314" i="2"/>
  <c r="C1321" i="2"/>
  <c r="C1329" i="2"/>
  <c r="A5" i="10"/>
  <c r="C12" i="2"/>
  <c r="C24" i="2"/>
  <c r="C33" i="2"/>
  <c r="C44" i="2"/>
  <c r="C56" i="2"/>
  <c r="C65" i="2"/>
  <c r="C176" i="2"/>
  <c r="C164" i="2"/>
  <c r="C155" i="2"/>
  <c r="C144" i="2"/>
  <c r="C132" i="2"/>
  <c r="C122" i="2"/>
  <c r="C111" i="2"/>
  <c r="C99" i="2"/>
  <c r="C90" i="2"/>
  <c r="C75" i="2"/>
  <c r="C957" i="2"/>
  <c r="C961" i="2"/>
  <c r="C965" i="2"/>
  <c r="C969" i="2"/>
  <c r="C973" i="2"/>
  <c r="C977" i="2"/>
  <c r="C981" i="2"/>
  <c r="C985" i="2"/>
  <c r="C989" i="2"/>
  <c r="C993" i="2"/>
  <c r="C997" i="2"/>
  <c r="C1001" i="2"/>
  <c r="C1005" i="2"/>
  <c r="C1009" i="2"/>
  <c r="C1013" i="2"/>
  <c r="C1017" i="2"/>
  <c r="C1021" i="2"/>
  <c r="C1025" i="2"/>
  <c r="C1029" i="2"/>
  <c r="C1033" i="2"/>
  <c r="C1037" i="2"/>
  <c r="C1041" i="2"/>
  <c r="C1045" i="2"/>
  <c r="C1050" i="2"/>
  <c r="C1055" i="2"/>
  <c r="C1061" i="2"/>
  <c r="C1066" i="2"/>
  <c r="C1071" i="2"/>
  <c r="C1077" i="2"/>
  <c r="C1082" i="2"/>
  <c r="C1087" i="2"/>
  <c r="C1093" i="2"/>
  <c r="C1098" i="2"/>
  <c r="C1103" i="2"/>
  <c r="C1109" i="2"/>
  <c r="C1114" i="2"/>
  <c r="C1119" i="2"/>
  <c r="C1125" i="2"/>
  <c r="C1130" i="2"/>
  <c r="C1135" i="2"/>
  <c r="C1141" i="2"/>
  <c r="C1146" i="2"/>
  <c r="C1151" i="2"/>
  <c r="C1157" i="2"/>
  <c r="C1162" i="2"/>
  <c r="C1167" i="2"/>
  <c r="C1173" i="2"/>
  <c r="C1179" i="2"/>
  <c r="C1185" i="2"/>
  <c r="C1193" i="2"/>
  <c r="C1201" i="2"/>
  <c r="C1208" i="2"/>
  <c r="C1216" i="2"/>
  <c r="C1222" i="2"/>
  <c r="C1229" i="2"/>
  <c r="C1237" i="2"/>
  <c r="C1244" i="2"/>
  <c r="C1250" i="2"/>
  <c r="C1258" i="2"/>
  <c r="C1265" i="2"/>
  <c r="C1272" i="2"/>
  <c r="C1280" i="2"/>
  <c r="C1286" i="2"/>
  <c r="C1293" i="2"/>
  <c r="C1302" i="2"/>
  <c r="C1309" i="2"/>
  <c r="C1315" i="2"/>
  <c r="C1323" i="2"/>
  <c r="C1330" i="2"/>
  <c r="C4" i="2"/>
  <c r="C16" i="2"/>
  <c r="C25" i="2"/>
  <c r="C36" i="2"/>
  <c r="C48" i="2"/>
  <c r="C57" i="2"/>
  <c r="C68" i="2"/>
  <c r="C172" i="2"/>
  <c r="C163" i="2"/>
  <c r="C152" i="2"/>
  <c r="C140" i="2"/>
  <c r="C131" i="2"/>
  <c r="C119" i="2"/>
  <c r="C107" i="2"/>
  <c r="C98" i="2"/>
  <c r="D98" i="9" l="1"/>
  <c r="H1092" i="2" s="1"/>
  <c r="H1081" i="2"/>
  <c r="C33" i="5"/>
  <c r="H144" i="2" s="1"/>
  <c r="G36" i="5"/>
  <c r="H174" i="2" s="1"/>
  <c r="D13" i="12"/>
  <c r="G95" i="4"/>
  <c r="G33" i="5"/>
  <c r="H171" i="2" s="1"/>
  <c r="D37" i="5"/>
  <c r="D33" i="5"/>
  <c r="D42" i="5"/>
  <c r="H44" i="5" s="1"/>
  <c r="H72" i="2"/>
  <c r="D6" i="12"/>
  <c r="C36" i="5"/>
  <c r="D8" i="12" s="1"/>
  <c r="H43" i="8"/>
  <c r="H610" i="2" s="1"/>
  <c r="H608" i="2"/>
  <c r="H1006" i="2"/>
  <c r="Q35" i="8"/>
  <c r="H872" i="2" s="1"/>
  <c r="H782" i="2"/>
  <c r="H662" i="2"/>
  <c r="R35" i="8"/>
  <c r="H902" i="2" s="1"/>
  <c r="C6" i="14"/>
  <c r="H728" i="2"/>
  <c r="L43" i="8"/>
  <c r="H730" i="2" s="1"/>
  <c r="R36" i="8"/>
  <c r="H903" i="2" s="1"/>
  <c r="H390" i="2"/>
  <c r="J34" i="7"/>
  <c r="H393" i="2" s="1"/>
  <c r="F79" i="11"/>
  <c r="H1330" i="2" s="1"/>
  <c r="H258" i="2"/>
  <c r="D34" i="7"/>
  <c r="H261" i="2" s="1"/>
  <c r="H566" i="2"/>
  <c r="J28" i="8"/>
  <c r="H346" i="2"/>
  <c r="H34" i="7"/>
  <c r="H349" i="2" s="1"/>
  <c r="E68" i="9"/>
  <c r="H1108" i="2" s="1"/>
  <c r="D99" i="9"/>
  <c r="H1093" i="2" s="1"/>
  <c r="H1065" i="2"/>
  <c r="H647" i="2"/>
  <c r="R17" i="8"/>
  <c r="H887" i="2" s="1"/>
  <c r="F43" i="8"/>
  <c r="H550" i="2" s="1"/>
  <c r="G31" i="7"/>
  <c r="M34" i="7"/>
  <c r="H459" i="2" s="1"/>
  <c r="H456" i="2"/>
  <c r="D95" i="4"/>
  <c r="P43" i="8"/>
  <c r="H850" i="2" s="1"/>
  <c r="H860" i="2"/>
  <c r="R20" i="8"/>
  <c r="H890" i="2" s="1"/>
  <c r="H889" i="2"/>
  <c r="R34" i="8"/>
  <c r="H901" i="2" s="1"/>
  <c r="F31" i="7"/>
  <c r="H1049" i="2"/>
  <c r="C99" i="9"/>
  <c r="H1050" i="2" s="1"/>
  <c r="H658" i="2"/>
  <c r="R31" i="8"/>
  <c r="H898" i="2" s="1"/>
  <c r="R40" i="8"/>
  <c r="H907" i="2" s="1"/>
  <c r="C7" i="14"/>
  <c r="D7" i="14" s="1"/>
  <c r="H94" i="2"/>
  <c r="H1124" i="2"/>
  <c r="E98" i="9"/>
  <c r="N41" i="8"/>
  <c r="H698" i="2"/>
  <c r="K43" i="8"/>
  <c r="H700" i="2" s="1"/>
  <c r="H124" i="2"/>
  <c r="D11" i="12"/>
  <c r="R13" i="8"/>
  <c r="H883" i="2" s="1"/>
  <c r="H643" i="2"/>
  <c r="H856" i="2"/>
  <c r="R16" i="8"/>
  <c r="H886" i="2" s="1"/>
  <c r="H266" i="2"/>
  <c r="E31" i="7"/>
  <c r="H236" i="2"/>
  <c r="C34" i="7"/>
  <c r="H239" i="2" s="1"/>
  <c r="G41" i="8"/>
  <c r="L17" i="7"/>
  <c r="H420" i="2" s="1"/>
  <c r="H222" i="2"/>
  <c r="H977" i="2"/>
  <c r="E21" i="9"/>
  <c r="H985" i="2" s="1"/>
  <c r="G43" i="8"/>
  <c r="H580" i="2" s="1"/>
  <c r="H212" i="2"/>
  <c r="D5" i="12"/>
  <c r="D19" i="12" s="1"/>
  <c r="H368" i="2"/>
  <c r="I34" i="7"/>
  <c r="E6" i="14"/>
  <c r="D6" i="14" s="1"/>
  <c r="H125" i="2"/>
  <c r="H42" i="5"/>
  <c r="H45" i="5" s="1"/>
  <c r="D45" i="5"/>
  <c r="C37" i="5" l="1"/>
  <c r="C42" i="5"/>
  <c r="C45" i="5" s="1"/>
  <c r="H156" i="2" s="1"/>
  <c r="G37" i="5"/>
  <c r="H175" i="2" s="1"/>
  <c r="H147" i="2"/>
  <c r="D20" i="12"/>
  <c r="E99" i="9"/>
  <c r="H1136" i="2" s="1"/>
  <c r="H1135" i="2"/>
  <c r="H324" i="2"/>
  <c r="G34" i="7"/>
  <c r="H327" i="2" s="1"/>
  <c r="E34" i="7"/>
  <c r="H283" i="2" s="1"/>
  <c r="H280" i="2"/>
  <c r="H302" i="2"/>
  <c r="F34" i="7"/>
  <c r="H305" i="2" s="1"/>
  <c r="H656" i="2"/>
  <c r="R28" i="8"/>
  <c r="E46" i="9"/>
  <c r="H1007" i="2" s="1"/>
  <c r="D44" i="5"/>
  <c r="L31" i="7"/>
  <c r="H434" i="2" s="1"/>
  <c r="H578" i="2"/>
  <c r="J41" i="8"/>
  <c r="H788" i="2"/>
  <c r="Q41" i="8"/>
  <c r="N43" i="8"/>
  <c r="H790" i="2" s="1"/>
  <c r="H371" i="2"/>
  <c r="L34" i="7"/>
  <c r="D21" i="12"/>
  <c r="H148" i="2"/>
  <c r="H153" i="2"/>
  <c r="G42" i="5" l="1"/>
  <c r="G44" i="5" s="1"/>
  <c r="H178" i="2" s="1"/>
  <c r="R41" i="8"/>
  <c r="H908" i="2" s="1"/>
  <c r="H668" i="2"/>
  <c r="J43" i="8"/>
  <c r="H670" i="2" s="1"/>
  <c r="H878" i="2"/>
  <c r="Q43" i="8"/>
  <c r="H880" i="2" s="1"/>
  <c r="H896" i="2"/>
  <c r="R43" i="8"/>
  <c r="H910" i="2" s="1"/>
  <c r="H437" i="2"/>
  <c r="E11" i="14"/>
  <c r="D11" i="14" s="1"/>
  <c r="C44" i="5"/>
  <c r="D24" i="12"/>
  <c r="D22" i="12"/>
  <c r="D23" i="12"/>
  <c r="G45" i="5" l="1"/>
  <c r="H179" i="2" s="1"/>
  <c r="H176" i="2"/>
  <c r="H155" i="2"/>
  <c r="E8" i="14"/>
  <c r="D8" i="14" s="1"/>
</calcChain>
</file>

<file path=xl/sharedStrings.xml><?xml version="1.0" encoding="utf-8"?>
<sst xmlns="http://schemas.openxmlformats.org/spreadsheetml/2006/main" count="4318" uniqueCount="999">
  <si>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</si>
  <si>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</si>
  <si>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</si>
  <si>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</si>
  <si>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</si>
  <si>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</si>
  <si>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</si>
  <si>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</si>
  <si>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</si>
  <si>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</si>
  <si>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</si>
  <si>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</si>
  <si>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</si>
  <si>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</si>
  <si>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</si>
  <si>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</si>
  <si>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</si>
  <si>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</si>
  <si>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</si>
  <si>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</si>
  <si>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</si>
  <si>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</si>
  <si>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</si>
  <si>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</si>
  <si>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</si>
  <si>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</si>
  <si>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</si>
  <si>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</si>
  <si>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</si>
  <si>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</si>
  <si>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</si>
  <si>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</si>
  <si>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</si>
  <si>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</si>
  <si>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</si>
  <si>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</si>
  <si>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</si>
  <si>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</si>
  <si>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</si>
  <si>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</si>
  <si>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</si>
  <si>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</si>
  <si>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</si>
  <si>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</si>
  <si>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</si>
  <si>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</si>
  <si>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</si>
  <si>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</si>
  <si>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</si>
  <si>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</si>
  <si>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</si>
  <si>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</si>
  <si>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</si>
  <si>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</si>
  <si>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</si>
  <si>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</si>
  <si>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</si>
  <si>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</si>
  <si>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</si>
  <si>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</si>
  <si>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</si>
  <si>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</si>
  <si>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</si>
  <si>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</si>
  <si>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</si>
  <si>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</si>
  <si>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</si>
  <si>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</si>
  <si>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</si>
  <si>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</si>
  <si>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</si>
  <si>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</si>
  <si>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</si>
  <si>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</si>
  <si>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</si>
  <si>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</si>
  <si>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</si>
  <si>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</si>
  <si>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</si>
  <si>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</si>
  <si>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</si>
  <si>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</si>
  <si>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</si>
  <si>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</si>
  <si>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</si>
  <si>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</si>
  <si>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</si>
  <si>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</si>
  <si>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</si>
  <si>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</si>
  <si>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</si>
  <si>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</si>
  <si>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</si>
  <si>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</si>
  <si>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</si>
  <si>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</si>
  <si>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</si>
  <si>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</si>
  <si>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</si>
  <si>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</si>
  <si>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</si>
  <si>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</si>
  <si>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</si>
  <si>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</si>
  <si>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</si>
  <si>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</si>
  <si>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</si>
  <si>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</si>
  <si>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</si>
  <si>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</si>
  <si>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</si>
  <si>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</si>
  <si>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</si>
  <si>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</si>
  <si>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</si>
  <si>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</si>
  <si>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</si>
  <si>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</si>
  <si>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</si>
  <si>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</si>
  <si>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</si>
  <si>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</si>
  <si>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</si>
  <si>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</si>
  <si>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</si>
  <si>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</si>
  <si>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</si>
  <si>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</si>
  <si>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</si>
  <si>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</si>
  <si>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</si>
  <si>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</si>
  <si>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</si>
  <si>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</si>
  <si>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</si>
  <si>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</si>
  <si>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</si>
  <si>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</si>
  <si>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</si>
  <si>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</si>
  <si>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</si>
  <si>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</si>
  <si>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</si>
  <si>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</si>
  <si>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</si>
  <si>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</si>
  <si>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</si>
  <si>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</si>
  <si>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</si>
  <si>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</si>
  <si>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</si>
  <si>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</si>
  <si>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</si>
  <si>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</si>
  <si>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</si>
  <si>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</si>
  <si>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</si>
  <si>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</si>
  <si>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</si>
  <si>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</si>
  <si>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</si>
  <si>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</si>
  <si>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</si>
  <si>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</si>
  <si>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</si>
  <si>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</si>
  <si>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</si>
  <si>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</si>
  <si>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</si>
  <si>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</si>
  <si>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</si>
  <si>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</si>
  <si>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</si>
  <si>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</si>
  <si>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</si>
  <si>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</si>
  <si>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</si>
  <si>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</si>
  <si>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</si>
  <si>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</si>
  <si>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</si>
  <si>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</si>
  <si>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</si>
  <si>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</si>
  <si>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</si>
  <si>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</si>
  <si>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</si>
  <si>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</si>
  <si>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</si>
  <si>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</si>
  <si>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</si>
  <si>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</si>
  <si>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</si>
  <si>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</si>
  <si>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</si>
  <si>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</si>
  <si>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</si>
  <si>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</si>
  <si>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</si>
  <si>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</si>
  <si>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</si>
  <si>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</si>
  <si>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</si>
  <si>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</si>
  <si>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</si>
  <si>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</si>
  <si>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</si>
  <si>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</si>
  <si>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</si>
  <si>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</si>
  <si>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</si>
  <si>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</si>
  <si>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</si>
  <si>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</si>
  <si>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</si>
  <si>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</si>
  <si>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</si>
  <si>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</si>
  <si>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</si>
  <si>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</si>
  <si>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</si>
  <si>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</si>
  <si>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</si>
  <si>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</si>
  <si>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</si>
  <si>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</si>
  <si>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</si>
  <si>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</si>
  <si>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</si>
  <si>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</si>
  <si>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</si>
  <si>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</si>
  <si>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</si>
  <si>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</si>
  <si>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</si>
  <si>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</si>
  <si>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</si>
  <si>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</si>
  <si>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</si>
  <si>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</si>
  <si>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</si>
  <si>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</si>
  <si>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</si>
  <si>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</si>
  <si>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</si>
  <si>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</si>
  <si>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</si>
  <si>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</si>
  <si>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</si>
  <si>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</si>
  <si>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</si>
  <si>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</si>
  <si>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</si>
  <si>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</si>
  <si>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</si>
  <si>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</si>
  <si>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</si>
  <si>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</si>
  <si>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</si>
  <si>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</si>
  <si>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</si>
  <si>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</si>
  <si>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</si>
  <si>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</si>
  <si>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</si>
  <si>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</si>
  <si>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</si>
  <si>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</si>
  <si>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</si>
  <si>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</si>
  <si>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</si>
  <si>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</si>
  <si>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</si>
  <si>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</si>
  <si>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</si>
  <si>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</si>
  <si>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</si>
  <si>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</si>
  <si>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</si>
  <si>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</si>
  <si>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</si>
  <si>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</si>
  <si>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</si>
  <si>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</si>
  <si>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</si>
  <si>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</si>
  <si>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</si>
  <si>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</si>
  <si>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</si>
  <si>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</si>
  <si>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</si>
  <si>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</si>
  <si>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</si>
  <si>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</si>
  <si>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</si>
  <si>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</si>
  <si>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</si>
  <si>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</si>
  <si>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</si>
  <si>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</si>
  <si>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</si>
  <si>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</si>
  <si>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</si>
  <si>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</si>
  <si>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</si>
  <si>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</si>
  <si>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</si>
  <si>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</si>
  <si>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</si>
  <si>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</si>
  <si>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</si>
  <si>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</si>
  <si>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</si>
  <si>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</si>
  <si>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</si>
  <si>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</si>
  <si>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</si>
  <si>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</si>
  <si>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</si>
  <si>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</si>
  <si>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</si>
  <si>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</si>
  <si>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</si>
  <si>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</si>
  <si>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</si>
  <si>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</si>
  <si>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</si>
  <si>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</si>
  <si>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</si>
  <si>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</si>
  <si>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</si>
  <si>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</si>
  <si>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</si>
  <si>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</si>
  <si>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</si>
  <si>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</si>
  <si>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</si>
  <si>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</si>
  <si>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</si>
  <si>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</si>
  <si>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</si>
  <si>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</si>
  <si>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</si>
  <si>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</si>
  <si>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</si>
  <si>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</si>
  <si>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</si>
  <si>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</si>
  <si>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</si>
  <si>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</si>
  <si>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</si>
  <si>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</si>
  <si>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</si>
  <si>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</si>
  <si>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</si>
  <si>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</si>
  <si>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</si>
  <si>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</si>
  <si>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</si>
  <si>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</si>
  <si>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</si>
  <si>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</si>
  <si>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</si>
  <si>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</si>
  <si>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</si>
  <si>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</si>
  <si>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</si>
  <si>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</si>
  <si>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</si>
  <si>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</si>
  <si>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</si>
  <si>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</si>
  <si>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</si>
  <si>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</si>
  <si>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</si>
  <si>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</si>
  <si>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</si>
  <si>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</si>
  <si>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</si>
  <si>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</si>
  <si>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</si>
  <si>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</si>
  <si>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</si>
  <si>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</si>
  <si>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</si>
  <si>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</si>
  <si>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</si>
  <si>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</si>
  <si>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</si>
  <si>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</si>
  <si>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</si>
  <si>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</si>
  <si>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</si>
  <si>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</si>
  <si>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</si>
  <si>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</si>
  <si>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</si>
  <si>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</si>
  <si>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</si>
  <si>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</si>
  <si>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</si>
  <si>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</si>
  <si>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</si>
  <si>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</si>
  <si>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</si>
  <si>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</si>
  <si>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</si>
  <si>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</si>
  <si>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</si>
  <si>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</si>
  <si>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</si>
  <si>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</si>
  <si>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</si>
  <si>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</si>
  <si>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</si>
  <si>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</si>
  <si>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</si>
  <si>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</si>
  <si>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</si>
  <si>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</si>
  <si>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</si>
  <si>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</si>
  <si>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</si>
  <si>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</si>
  <si>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</si>
  <si>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</si>
  <si>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</si>
  <si>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</si>
  <si>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</si>
  <si>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</si>
  <si>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</si>
  <si>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</si>
  <si>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</si>
  <si>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</si>
  <si>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</si>
  <si>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</si>
  <si>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</si>
  <si>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</si>
  <si>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</si>
  <si>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</si>
  <si>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</si>
  <si>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</si>
  <si>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</si>
  <si>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</si>
  <si>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</si>
  <si>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</si>
  <si>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</si>
  <si>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</si>
  <si>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</si>
  <si>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</si>
  <si>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</si>
  <si>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</si>
  <si>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</si>
  <si>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</si>
  <si>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</si>
  <si>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</si>
  <si>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</si>
  <si>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</si>
  <si>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</si>
  <si>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</si>
  <si>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</si>
  <si>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</si>
  <si>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</si>
  <si>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</si>
  <si>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</si>
  <si>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</si>
  <si>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</si>
  <si>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</si>
  <si>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</si>
  <si>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</si>
  <si>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</si>
  <si>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</si>
  <si>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</si>
  <si>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</si>
  <si>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</si>
  <si>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</si>
  <si>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</si>
  <si>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</si>
  <si>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</si>
  <si>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</si>
  <si>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</si>
  <si>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</si>
  <si>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</si>
  <si>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</si>
  <si>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</si>
  <si>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</si>
  <si>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</si>
  <si>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</si>
  <si>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</si>
  <si>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</si>
  <si>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</si>
  <si>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</si>
  <si>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</si>
  <si>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</si>
  <si>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</si>
  <si>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</si>
  <si>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</si>
  <si>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</si>
  <si>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</si>
  <si>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</si>
  <si>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</si>
  <si>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</si>
  <si>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</si>
  <si>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</si>
  <si>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</si>
  <si>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</si>
  <si>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</si>
  <si>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</si>
  <si>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</si>
  <si>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</si>
  <si>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</si>
  <si>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</si>
  <si>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</si>
  <si>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</si>
  <si>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</si>
  <si>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</si>
  <si>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</si>
  <si>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</si>
  <si>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</si>
  <si>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</si>
  <si>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</si>
  <si>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</si>
  <si>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</si>
  <si>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</si>
  <si>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</si>
  <si>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</si>
  <si>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</si>
  <si>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</si>
  <si>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</si>
  <si>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</si>
  <si>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</si>
  <si>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</si>
  <si>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</si>
  <si>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</si>
  <si>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</si>
  <si>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</si>
  <si>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</si>
  <si>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</si>
  <si>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</si>
  <si>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</si>
  <si>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</si>
  <si>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</si>
  <si>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</si>
  <si>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</si>
  <si>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</si>
  <si>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</si>
  <si>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</si>
  <si>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</si>
  <si>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</si>
  <si>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</si>
  <si>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</si>
  <si>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</si>
  <si>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</si>
  <si>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</si>
  <si>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</si>
  <si>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</si>
  <si>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</si>
  <si>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</si>
  <si>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</si>
  <si>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</si>
  <si>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</si>
  <si>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</si>
  <si>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</si>
  <si>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</si>
  <si>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</si>
  <si>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</si>
  <si>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</si>
  <si>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</si>
  <si>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</si>
  <si>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</si>
  <si>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</si>
  <si>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</si>
  <si>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</si>
  <si>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</si>
  <si>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</si>
  <si>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</si>
  <si>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</si>
  <si>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</si>
  <si>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</si>
  <si>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</si>
  <si>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</si>
  <si>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</si>
  <si>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</si>
  <si>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</si>
  <si>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</si>
  <si>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</si>
  <si>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</si>
  <si>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</si>
  <si>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</si>
  <si>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</si>
  <si>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</si>
  <si>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</si>
  <si>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</si>
  <si>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</si>
  <si>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</si>
  <si>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</si>
  <si>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</si>
  <si>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</si>
  <si>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</si>
  <si>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</si>
  <si>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</si>
  <si>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</si>
  <si>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</si>
  <si>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</si>
  <si>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</si>
  <si>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</si>
  <si>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</si>
  <si>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</si>
  <si>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</si>
  <si>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</si>
  <si>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</si>
  <si>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</si>
  <si>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</si>
  <si>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</si>
  <si>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</si>
  <si>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</si>
  <si>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</si>
  <si>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</si>
  <si>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</si>
  <si>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</si>
  <si>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</si>
  <si>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</si>
  <si>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</si>
  <si>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</si>
  <si>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</si>
  <si>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</si>
  <si>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</si>
  <si>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</si>
  <si>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</si>
  <si>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</si>
  <si>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</si>
  <si>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</si>
  <si>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</si>
  <si>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</si>
  <si>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</si>
  <si>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</si>
  <si>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</si>
  <si>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</si>
  <si>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</si>
  <si>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</si>
  <si>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</si>
  <si>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</si>
  <si>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</si>
  <si>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</si>
  <si>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</si>
  <si>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</si>
  <si>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</si>
  <si>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</si>
  <si>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</si>
  <si>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</si>
  <si>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</si>
  <si>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</si>
  <si>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</si>
  <si>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</si>
  <si>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</si>
  <si>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</si>
  <si>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</si>
  <si>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</si>
  <si>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</si>
  <si>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</si>
  <si>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</si>
  <si>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</si>
  <si>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</si>
  <si>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</si>
  <si>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</si>
  <si>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</si>
  <si>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</si>
  <si>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</si>
  <si>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</si>
  <si>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</si>
  <si>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</si>
  <si>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</si>
  <si>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</si>
  <si>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</si>
  <si>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</si>
  <si>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</si>
  <si>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</si>
  <si>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</si>
  <si>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</si>
  <si>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</si>
  <si>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</si>
  <si>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</si>
  <si>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</si>
  <si>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</si>
  <si>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</si>
  <si>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</si>
  <si>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</si>
  <si>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</si>
  <si>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</si>
  <si>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</si>
  <si>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</si>
  <si>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</si>
  <si>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</si>
  <si>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</si>
  <si>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</si>
  <si>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</si>
  <si>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</si>
  <si>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</si>
  <si>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</si>
  <si>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</si>
  <si>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</si>
  <si>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</si>
  <si>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</si>
  <si>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</si>
  <si>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</si>
  <si>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</si>
  <si>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</si>
  <si>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</si>
  <si>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</si>
  <si>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</si>
  <si>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</si>
  <si>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</si>
  <si>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</si>
  <si>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</si>
  <si>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</si>
  <si>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</si>
  <si>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</si>
  <si>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</si>
  <si>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</si>
  <si>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</si>
  <si>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</si>
  <si>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</si>
  <si>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</si>
  <si>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</si>
  <si>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</si>
  <si>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</si>
  <si>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</si>
  <si>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</si>
  <si>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</si>
  <si>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</si>
  <si>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</si>
  <si>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</si>
  <si>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</si>
  <si>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</si>
  <si>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</si>
  <si>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</si>
  <si>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</si>
  <si>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</si>
  <si>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</si>
  <si>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</si>
  <si>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</si>
  <si>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</si>
  <si>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</si>
  <si>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</si>
  <si>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</si>
  <si>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</si>
  <si>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</si>
  <si>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</si>
  <si>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</si>
  <si>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</si>
  <si>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</si>
  <si>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</si>
  <si>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</si>
  <si>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</si>
  <si>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</si>
  <si>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</si>
  <si>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</si>
  <si>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</si>
  <si>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</si>
  <si>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</si>
  <si>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</si>
  <si>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</si>
  <si>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</si>
  <si>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</si>
  <si>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</si>
  <si>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</si>
  <si>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</si>
  <si>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</si>
  <si>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</si>
  <si>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</si>
  <si>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</si>
  <si>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</si>
  <si>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</si>
  <si>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</si>
  <si>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</si>
  <si>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</si>
  <si>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</si>
  <si>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</si>
  <si>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</si>
  <si>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</si>
  <si>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</si>
  <si>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</si>
  <si>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</si>
  <si>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</si>
  <si>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</si>
  <si>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</si>
  <si>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</si>
  <si>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</si>
  <si>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</si>
  <si>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</si>
  <si>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</si>
  <si>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</si>
  <si>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</si>
  <si>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</si>
  <si>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</si>
  <si>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</si>
  <si>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</si>
  <si>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</si>
  <si>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</si>
  <si>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</si>
  <si>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</si>
  <si>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</si>
  <si>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</si>
  <si>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</si>
  <si>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</si>
  <si>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</si>
  <si>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</si>
  <si>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</si>
  <si>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</si>
  <si>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</si>
  <si>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</si>
  <si>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</si>
  <si>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</si>
  <si>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</si>
  <si>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</si>
  <si>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</si>
  <si>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</si>
  <si>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</si>
  <si>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</si>
  <si>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</si>
  <si>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</si>
  <si>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</si>
  <si>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</si>
  <si>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</si>
  <si>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</si>
  <si>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</si>
  <si>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</si>
  <si>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</si>
  <si>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</si>
  <si>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</si>
  <si>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</si>
  <si>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</si>
  <si>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</si>
  <si>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</si>
  <si>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</si>
  <si>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</si>
  <si>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</si>
  <si>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</si>
  <si>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</si>
  <si>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</si>
  <si>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</si>
  <si>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</si>
  <si>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</si>
  <si>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</si>
  <si>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</si>
  <si>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</si>
  <si>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</si>
  <si>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</si>
  <si>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</si>
  <si>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</si>
  <si>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</si>
  <si>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</si>
  <si>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</si>
  <si>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</si>
  <si>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</si>
  <si>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</si>
  <si>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</si>
  <si>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</si>
  <si>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</si>
  <si>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</si>
  <si>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</si>
  <si>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</si>
  <si>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</si>
  <si>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</si>
  <si>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</si>
  <si>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</si>
  <si>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</si>
  <si>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</si>
  <si>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</si>
  <si>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</si>
  <si>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</si>
  <si>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</si>
  <si>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</si>
  <si>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</si>
  <si>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</si>
  <si>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</si>
  <si>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</si>
  <si>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</si>
  <si>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</si>
  <si>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</si>
  <si>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</si>
  <si>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</si>
  <si>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</si>
  <si>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</si>
  <si>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</si>
  <si>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</si>
  <si>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</si>
  <si>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</si>
  <si>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</si>
  <si>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</si>
  <si>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</si>
  <si>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</si>
  <si>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</si>
  <si>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</si>
  <si>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</si>
  <si>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</si>
  <si>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</si>
  <si>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</si>
  <si>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</si>
  <si>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</si>
  <si>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</si>
  <si>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</si>
  <si>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</si>
  <si>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</si>
  <si>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</si>
  <si>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</si>
  <si>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</si>
  <si>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</si>
  <si>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</si>
  <si>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</si>
  <si>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</si>
  <si>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</si>
  <si>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</si>
  <si>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</si>
  <si>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</si>
  <si>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</si>
  <si>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</si>
  <si>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</si>
  <si>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</si>
  <si>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</si>
  <si>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</si>
  <si>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</si>
  <si>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</si>
  <si>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</si>
  <si>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</si>
  <si>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</si>
  <si>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</si>
  <si>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</si>
  <si>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</si>
  <si>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</si>
  <si>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</si>
  <si>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</si>
  <si>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</si>
  <si>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</si>
  <si>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</si>
  <si>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</si>
  <si>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</si>
  <si>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</si>
  <si>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</si>
  <si>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</si>
  <si>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</si>
  <si>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</si>
  <si>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</si>
  <si>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</si>
  <si>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</si>
  <si>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</si>
  <si>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</si>
  <si>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</si>
  <si>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</si>
  <si>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</si>
  <si>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</si>
  <si>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</si>
  <si>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</si>
  <si>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</si>
  <si>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</si>
  <si>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</si>
  <si>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</si>
  <si>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</si>
  <si>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</si>
  <si>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</si>
  <si>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</si>
  <si>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</si>
  <si>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</si>
  <si>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</si>
  <si>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</si>
  <si>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</si>
  <si>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</si>
  <si>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</si>
  <si>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</si>
  <si>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</si>
  <si>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</si>
  <si>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</si>
  <si>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</si>
  <si>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</si>
  <si>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</si>
  <si>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</si>
  <si>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</si>
  <si>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</si>
  <si>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</si>
  <si>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</si>
  <si>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</si>
  <si>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</si>
  <si>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</si>
  <si>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</si>
  <si>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</si>
  <si>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</si>
  <si>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</si>
  <si>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</si>
  <si>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</si>
  <si>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Риъл Булленд АД</t>
  </si>
  <si>
    <t>202442058</t>
  </si>
  <si>
    <t>Валентин Стоилов</t>
  </si>
  <si>
    <t>Изпълнителен директор</t>
  </si>
  <si>
    <t>0359 88 8906450</t>
  </si>
  <si>
    <t>office@realbulland,eu</t>
  </si>
  <si>
    <t>http://www.realbulland.eu/</t>
  </si>
  <si>
    <t>Мария Николова</t>
  </si>
  <si>
    <t>счетоводител</t>
  </si>
  <si>
    <t>гр.София, район „Триадица“, ул. Алабин №36,  ет.4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</si>
</sst>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6" sqref="B6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9">
        <v>1</v>
      </c>
      <c r="AA1" s="700">
        <f>IF(ISBLANK(_endDate),"",_endDate)</f>
        <v>45657</v>
      </c>
    </row>
    <row r="2" spans="1:27">
      <c r="A2" s="687" t="s">
        <v>963</v>
      </c>
      <c r="B2" s="682"/>
      <c r="Z2" s="699">
        <v>2</v>
      </c>
      <c r="AA2" s="700">
        <f>IF(ISBLANK(_pdeReportingDate),"",_pdeReportingDate)</f>
        <v>45736</v>
      </c>
    </row>
    <row r="3" spans="1:27">
      <c r="A3" s="683" t="s">
        <v>961</v>
      </c>
      <c r="B3" s="684"/>
      <c r="Z3" s="699">
        <v>3</v>
      </c>
      <c r="AA3" s="700" t="str">
        <f>IF(ISBLANK(_authorName),"",_authorName)</f>
        <v>Мария Николова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45736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998</v>
      </c>
    </row>
    <row r="20" spans="1:2">
      <c r="A20" s="7" t="s">
        <v>5</v>
      </c>
      <c r="B20" s="577" t="s">
        <v>998</v>
      </c>
    </row>
    <row r="21" spans="1:2">
      <c r="A21" s="10" t="s">
        <v>6</v>
      </c>
      <c r="B21" s="579" t="s">
        <v>993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994</v>
      </c>
    </row>
    <row r="24" spans="1:2">
      <c r="A24" s="10" t="s">
        <v>918</v>
      </c>
      <c r="B24" s="690" t="s">
        <v>995</v>
      </c>
    </row>
    <row r="25" spans="1:2">
      <c r="A25" s="7" t="s">
        <v>921</v>
      </c>
      <c r="B25" s="691"/>
    </row>
    <row r="26" spans="1:2">
      <c r="A26" s="10" t="s">
        <v>968</v>
      </c>
      <c r="B26" s="579" t="s">
        <v>996</v>
      </c>
    </row>
    <row r="27" spans="1:2">
      <c r="A27" s="10" t="s">
        <v>969</v>
      </c>
      <c r="B27" s="579" t="s">
        <v>997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РИЪЛ БУЛЛЕНД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12627</v>
      </c>
      <c r="D6" s="675">
        <f t="shared" ref="D6:D15" si="0">C6-E6</f>
        <v>0</v>
      </c>
      <c r="E6" s="674">
        <f>'1-Баланс'!G95</f>
        <v>12627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10351</v>
      </c>
      <c r="D7" s="675">
        <f t="shared" si="0"/>
        <v>2300</v>
      </c>
      <c r="E7" s="674">
        <f>'1-Баланс'!G18</f>
        <v>8051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377</v>
      </c>
      <c r="D8" s="675">
        <f t="shared" si="0"/>
        <v>0</v>
      </c>
      <c r="E8" s="674">
        <f>ABS('2-Отчет за доходите'!C44)-ABS('2-Отчет за доходите'!G44)</f>
        <v>377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2450</v>
      </c>
      <c r="D9" s="675">
        <f t="shared" si="0"/>
        <v>0</v>
      </c>
      <c r="E9" s="674">
        <f>'3-Отчет за паричния поток'!C45</f>
        <v>2450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289</v>
      </c>
      <c r="D10" s="675">
        <f t="shared" si="0"/>
        <v>0</v>
      </c>
      <c r="E10" s="674">
        <f>'3-Отчет за паричния поток'!C46</f>
        <v>289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10351</v>
      </c>
      <c r="D11" s="675">
        <f t="shared" si="0"/>
        <v>0</v>
      </c>
      <c r="E11" s="674">
        <f>'4-Отчет за собствения капитал'!L34</f>
        <v>10351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1.7783018867924529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3.6421601777606026E-2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0.1656414762741652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2.9856656371267918E-2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2.1055718475073313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1.1340579710144927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1.1340579710144927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1.0471014492753623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1.0471014492753623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1.7216176709436416E-2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1.6789419497901324E-2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0.16193020808031738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0.21988213699159501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0.18024867347746892</v>
      </c>
    </row>
    <row r="21" spans="1:5" ht="31.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383</v>
      </c>
      <c r="E21" s="698"/>
    </row>
    <row r="22" spans="1:5" ht="63">
      <c r="A22" s="592">
        <v>16</v>
      </c>
      <c r="B22" s="590" t="s">
        <v>913</v>
      </c>
      <c r="C22" s="591" t="s">
        <v>914</v>
      </c>
      <c r="D22" s="647">
        <f>D21/'1-Баланс'!G37</f>
        <v>3.7001255917302675E-2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0.53342618384401119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5.9425587467362924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Риъл Булленд АД</v>
      </c>
      <c r="B3" s="105" t="str">
        <f t="shared" ref="B3:B34" si="1">pdeBulstat</f>
        <v>202442058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Риъл Булленд АД</v>
      </c>
      <c r="B4" s="105" t="str">
        <f t="shared" si="1"/>
        <v>202442058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Риъл Булленд АД</v>
      </c>
      <c r="B5" s="105" t="str">
        <f t="shared" si="1"/>
        <v>202442058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Риъл Булленд АД</v>
      </c>
      <c r="B6" s="105" t="str">
        <f t="shared" si="1"/>
        <v>202442058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Риъл Булленд АД</v>
      </c>
      <c r="B7" s="105" t="str">
        <f t="shared" si="1"/>
        <v>202442058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Риъл Булленд АД</v>
      </c>
      <c r="B8" s="105" t="str">
        <f t="shared" si="1"/>
        <v>202442058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Риъл Булленд АД</v>
      </c>
      <c r="B9" s="105" t="str">
        <f t="shared" si="1"/>
        <v>202442058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Риъл Булленд АД</v>
      </c>
      <c r="B10" s="105" t="str">
        <f t="shared" si="1"/>
        <v>202442058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Риъл Булленд АД</v>
      </c>
      <c r="B11" s="105" t="str">
        <f t="shared" si="1"/>
        <v>202442058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0</v>
      </c>
    </row>
    <row r="12" spans="1:14">
      <c r="A12" s="105" t="str">
        <f t="shared" si="0"/>
        <v>Риъл Булленд АД</v>
      </c>
      <c r="B12" s="105" t="str">
        <f t="shared" si="1"/>
        <v>202442058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12314</v>
      </c>
    </row>
    <row r="13" spans="1:14">
      <c r="A13" s="105" t="str">
        <f t="shared" si="0"/>
        <v>Риъл Булленд АД</v>
      </c>
      <c r="B13" s="105" t="str">
        <f t="shared" si="1"/>
        <v>202442058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Риъл Булленд АД</v>
      </c>
      <c r="B14" s="105" t="str">
        <f t="shared" si="1"/>
        <v>202442058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Риъл Булленд АД</v>
      </c>
      <c r="B15" s="105" t="str">
        <f t="shared" si="1"/>
        <v>202442058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Риъл Булленд АД</v>
      </c>
      <c r="B16" s="105" t="str">
        <f t="shared" si="1"/>
        <v>202442058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Риъл Булленд АД</v>
      </c>
      <c r="B17" s="105" t="str">
        <f t="shared" si="1"/>
        <v>202442058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Риъл Булленд АД</v>
      </c>
      <c r="B18" s="105" t="str">
        <f t="shared" si="1"/>
        <v>202442058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Риъл Булленд АД</v>
      </c>
      <c r="B19" s="105" t="str">
        <f t="shared" si="1"/>
        <v>202442058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Риъл Булленд АД</v>
      </c>
      <c r="B20" s="105" t="str">
        <f t="shared" si="1"/>
        <v>202442058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Риъл Булленд АД</v>
      </c>
      <c r="B21" s="105" t="str">
        <f t="shared" si="1"/>
        <v>202442058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Риъл Булленд АД</v>
      </c>
      <c r="B22" s="105" t="str">
        <f t="shared" si="1"/>
        <v>202442058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Риъл Булленд АД</v>
      </c>
      <c r="B23" s="105" t="str">
        <f t="shared" si="1"/>
        <v>202442058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Риъл Булленд АД</v>
      </c>
      <c r="B24" s="105" t="str">
        <f t="shared" si="1"/>
        <v>202442058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Риъл Булленд АД</v>
      </c>
      <c r="B25" s="105" t="str">
        <f t="shared" si="1"/>
        <v>202442058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Риъл Булленд АД</v>
      </c>
      <c r="B26" s="105" t="str">
        <f t="shared" si="1"/>
        <v>202442058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Риъл Булленд АД</v>
      </c>
      <c r="B27" s="105" t="str">
        <f t="shared" si="1"/>
        <v>202442058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Риъл Булленд АД</v>
      </c>
      <c r="B28" s="105" t="str">
        <f t="shared" si="1"/>
        <v>202442058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Риъл Булленд АД</v>
      </c>
      <c r="B29" s="105" t="str">
        <f t="shared" si="1"/>
        <v>202442058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Риъл Булленд АД</v>
      </c>
      <c r="B30" s="105" t="str">
        <f t="shared" si="1"/>
        <v>202442058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Риъл Булленд АД</v>
      </c>
      <c r="B31" s="105" t="str">
        <f t="shared" si="1"/>
        <v>202442058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Риъл Булленд АД</v>
      </c>
      <c r="B32" s="105" t="str">
        <f t="shared" si="1"/>
        <v>202442058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Риъл Булленд АД</v>
      </c>
      <c r="B33" s="105" t="str">
        <f t="shared" si="1"/>
        <v>202442058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0</v>
      </c>
    </row>
    <row r="34" spans="1:8">
      <c r="A34" s="105" t="str">
        <f t="shared" si="0"/>
        <v>Риъл Булленд АД</v>
      </c>
      <c r="B34" s="105" t="str">
        <f t="shared" si="1"/>
        <v>202442058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Риъл Булленд АД</v>
      </c>
      <c r="B35" s="105" t="str">
        <f t="shared" ref="B35:B66" si="4">pdeBulstat</f>
        <v>202442058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Риъл Булленд АД</v>
      </c>
      <c r="B36" s="105" t="str">
        <f t="shared" si="4"/>
        <v>202442058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Риъл Булленд АД</v>
      </c>
      <c r="B37" s="105" t="str">
        <f t="shared" si="4"/>
        <v>202442058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Риъл Булленд АД</v>
      </c>
      <c r="B38" s="105" t="str">
        <f t="shared" si="4"/>
        <v>202442058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Риъл Булленд АД</v>
      </c>
      <c r="B39" s="105" t="str">
        <f t="shared" si="4"/>
        <v>202442058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Риъл Булленд АД</v>
      </c>
      <c r="B40" s="105" t="str">
        <f t="shared" si="4"/>
        <v>202442058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Риъл Булленд АД</v>
      </c>
      <c r="B41" s="105" t="str">
        <f t="shared" si="4"/>
        <v>202442058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12314</v>
      </c>
    </row>
    <row r="42" spans="1:8">
      <c r="A42" s="105" t="str">
        <f t="shared" si="3"/>
        <v>Риъл Булленд АД</v>
      </c>
      <c r="B42" s="105" t="str">
        <f t="shared" si="4"/>
        <v>202442058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Риъл Булленд АД</v>
      </c>
      <c r="B43" s="105" t="str">
        <f t="shared" si="4"/>
        <v>202442058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Риъл Булленд АД</v>
      </c>
      <c r="B44" s="105" t="str">
        <f t="shared" si="4"/>
        <v>202442058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Риъл Булленд АД</v>
      </c>
      <c r="B45" s="105" t="str">
        <f t="shared" si="4"/>
        <v>202442058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Риъл Булленд АД</v>
      </c>
      <c r="B46" s="105" t="str">
        <f t="shared" si="4"/>
        <v>202442058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Риъл Булленд АД</v>
      </c>
      <c r="B47" s="105" t="str">
        <f t="shared" si="4"/>
        <v>202442058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Риъл Булленд АД</v>
      </c>
      <c r="B48" s="105" t="str">
        <f t="shared" si="4"/>
        <v>202442058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Риъл Булленд АД</v>
      </c>
      <c r="B49" s="105" t="str">
        <f t="shared" si="4"/>
        <v>202442058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Риъл Булленд АД</v>
      </c>
      <c r="B50" s="105" t="str">
        <f t="shared" si="4"/>
        <v>202442058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12</v>
      </c>
    </row>
    <row r="51" spans="1:8">
      <c r="A51" s="105" t="str">
        <f t="shared" si="3"/>
        <v>Риъл Булленд АД</v>
      </c>
      <c r="B51" s="105" t="str">
        <f t="shared" si="4"/>
        <v>202442058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Риъл Булленд АД</v>
      </c>
      <c r="B52" s="105" t="str">
        <f t="shared" si="4"/>
        <v>202442058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Риъл Булленд АД</v>
      </c>
      <c r="B53" s="105" t="str">
        <f t="shared" si="4"/>
        <v>202442058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Риъл Булленд АД</v>
      </c>
      <c r="B54" s="105" t="str">
        <f t="shared" si="4"/>
        <v>202442058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Риъл Булленд АД</v>
      </c>
      <c r="B55" s="105" t="str">
        <f t="shared" si="4"/>
        <v>202442058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Риъл Булленд АД</v>
      </c>
      <c r="B56" s="105" t="str">
        <f t="shared" si="4"/>
        <v>202442058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12</v>
      </c>
    </row>
    <row r="57" spans="1:8">
      <c r="A57" s="105" t="str">
        <f t="shared" si="3"/>
        <v>Риъл Булленд АД</v>
      </c>
      <c r="B57" s="105" t="str">
        <f t="shared" si="4"/>
        <v>202442058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24</v>
      </c>
    </row>
    <row r="58" spans="1:8">
      <c r="A58" s="105" t="str">
        <f t="shared" si="3"/>
        <v>Риъл Булленд АД</v>
      </c>
      <c r="B58" s="105" t="str">
        <f t="shared" si="4"/>
        <v>202442058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Риъл Булленд АД</v>
      </c>
      <c r="B59" s="105" t="str">
        <f t="shared" si="4"/>
        <v>202442058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Риъл Булленд АД</v>
      </c>
      <c r="B60" s="105" t="str">
        <f t="shared" si="4"/>
        <v>202442058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Риъл Булленд АД</v>
      </c>
      <c r="B61" s="105" t="str">
        <f t="shared" si="4"/>
        <v>202442058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Риъл Булленд АД</v>
      </c>
      <c r="B62" s="105" t="str">
        <f t="shared" si="4"/>
        <v>202442058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Риъл Булленд АД</v>
      </c>
      <c r="B63" s="105" t="str">
        <f t="shared" si="4"/>
        <v>202442058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Риъл Булленд АД</v>
      </c>
      <c r="B64" s="105" t="str">
        <f t="shared" si="4"/>
        <v>202442058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Риъл Булленд АД</v>
      </c>
      <c r="B65" s="105" t="str">
        <f t="shared" si="4"/>
        <v>202442058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</v>
      </c>
    </row>
    <row r="66" spans="1:8">
      <c r="A66" s="105" t="str">
        <f t="shared" si="3"/>
        <v>Риъл Булленд АД</v>
      </c>
      <c r="B66" s="105" t="str">
        <f t="shared" si="4"/>
        <v>202442058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288</v>
      </c>
    </row>
    <row r="67" spans="1:8">
      <c r="A67" s="105" t="str">
        <f t="shared" ref="A67:A98" si="6">pdeName</f>
        <v>Риъл Булленд АД</v>
      </c>
      <c r="B67" s="105" t="str">
        <f t="shared" ref="B67:B98" si="7">pdeBulstat</f>
        <v>202442058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Риъл Булленд АД</v>
      </c>
      <c r="B68" s="105" t="str">
        <f t="shared" si="7"/>
        <v>202442058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Риъл Булленд АД</v>
      </c>
      <c r="B69" s="105" t="str">
        <f t="shared" si="7"/>
        <v>202442058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289</v>
      </c>
    </row>
    <row r="70" spans="1:8">
      <c r="A70" s="105" t="str">
        <f t="shared" si="6"/>
        <v>Риъл Булленд АД</v>
      </c>
      <c r="B70" s="105" t="str">
        <f t="shared" si="7"/>
        <v>202442058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Риъл Булленд АД</v>
      </c>
      <c r="B71" s="105" t="str">
        <f t="shared" si="7"/>
        <v>202442058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313</v>
      </c>
    </row>
    <row r="72" spans="1:8">
      <c r="A72" s="105" t="str">
        <f t="shared" si="6"/>
        <v>Риъл Булленд АД</v>
      </c>
      <c r="B72" s="105" t="str">
        <f t="shared" si="7"/>
        <v>202442058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12627</v>
      </c>
    </row>
    <row r="73" spans="1:8">
      <c r="A73" s="105" t="str">
        <f t="shared" si="6"/>
        <v>Риъл Булленд АД</v>
      </c>
      <c r="B73" s="105" t="str">
        <f t="shared" si="7"/>
        <v>202442058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8051</v>
      </c>
    </row>
    <row r="74" spans="1:8">
      <c r="A74" s="105" t="str">
        <f t="shared" si="6"/>
        <v>Риъл Булленд АД</v>
      </c>
      <c r="B74" s="105" t="str">
        <f t="shared" si="7"/>
        <v>202442058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Риъл Булленд АД</v>
      </c>
      <c r="B75" s="105" t="str">
        <f t="shared" si="7"/>
        <v>202442058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Риъл Булленд АД</v>
      </c>
      <c r="B76" s="105" t="str">
        <f t="shared" si="7"/>
        <v>202442058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Риъл Булленд АД</v>
      </c>
      <c r="B77" s="105" t="str">
        <f t="shared" si="7"/>
        <v>202442058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Риъл Булленд АД</v>
      </c>
      <c r="B78" s="105" t="str">
        <f t="shared" si="7"/>
        <v>202442058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Риъл Булленд АД</v>
      </c>
      <c r="B79" s="105" t="str">
        <f t="shared" si="7"/>
        <v>202442058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8051</v>
      </c>
    </row>
    <row r="80" spans="1:8">
      <c r="A80" s="105" t="str">
        <f t="shared" si="6"/>
        <v>Риъл Булленд АД</v>
      </c>
      <c r="B80" s="105" t="str">
        <f t="shared" si="7"/>
        <v>202442058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609</v>
      </c>
    </row>
    <row r="81" spans="1:8">
      <c r="A81" s="105" t="str">
        <f t="shared" si="6"/>
        <v>Риъл Булленд АД</v>
      </c>
      <c r="B81" s="105" t="str">
        <f t="shared" si="7"/>
        <v>202442058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Риъл Булленд АД</v>
      </c>
      <c r="B82" s="105" t="str">
        <f t="shared" si="7"/>
        <v>202442058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196</v>
      </c>
    </row>
    <row r="83" spans="1:8">
      <c r="A83" s="105" t="str">
        <f t="shared" si="6"/>
        <v>Риъл Булленд АД</v>
      </c>
      <c r="B83" s="105" t="str">
        <f t="shared" si="7"/>
        <v>202442058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196</v>
      </c>
    </row>
    <row r="84" spans="1:8">
      <c r="A84" s="105" t="str">
        <f t="shared" si="6"/>
        <v>Риъл Булленд АД</v>
      </c>
      <c r="B84" s="105" t="str">
        <f t="shared" si="7"/>
        <v>202442058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Риъл Булленд АД</v>
      </c>
      <c r="B85" s="105" t="str">
        <f t="shared" si="7"/>
        <v>202442058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Риъл Булленд АД</v>
      </c>
      <c r="B86" s="105" t="str">
        <f t="shared" si="7"/>
        <v>202442058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805</v>
      </c>
    </row>
    <row r="87" spans="1:8">
      <c r="A87" s="105" t="str">
        <f t="shared" si="6"/>
        <v>Риъл Булленд АД</v>
      </c>
      <c r="B87" s="105" t="str">
        <f t="shared" si="7"/>
        <v>202442058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1118</v>
      </c>
    </row>
    <row r="88" spans="1:8">
      <c r="A88" s="105" t="str">
        <f t="shared" si="6"/>
        <v>Риъл Булленд АД</v>
      </c>
      <c r="B88" s="105" t="str">
        <f t="shared" si="7"/>
        <v>202442058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1118</v>
      </c>
    </row>
    <row r="89" spans="1:8">
      <c r="A89" s="105" t="str">
        <f t="shared" si="6"/>
        <v>Риъл Булленд АД</v>
      </c>
      <c r="B89" s="105" t="str">
        <f t="shared" si="7"/>
        <v>202442058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Риъл Булленд АД</v>
      </c>
      <c r="B90" s="105" t="str">
        <f t="shared" si="7"/>
        <v>202442058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Риъл Булленд АД</v>
      </c>
      <c r="B91" s="105" t="str">
        <f t="shared" si="7"/>
        <v>202442058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377</v>
      </c>
    </row>
    <row r="92" spans="1:8">
      <c r="A92" s="105" t="str">
        <f t="shared" si="6"/>
        <v>Риъл Булленд АД</v>
      </c>
      <c r="B92" s="105" t="str">
        <f t="shared" si="7"/>
        <v>202442058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Риъл Булленд АД</v>
      </c>
      <c r="B93" s="105" t="str">
        <f t="shared" si="7"/>
        <v>202442058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1495</v>
      </c>
    </row>
    <row r="94" spans="1:8">
      <c r="A94" s="105" t="str">
        <f t="shared" si="6"/>
        <v>Риъл Булленд АД</v>
      </c>
      <c r="B94" s="105" t="str">
        <f t="shared" si="7"/>
        <v>202442058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10351</v>
      </c>
    </row>
    <row r="95" spans="1:8">
      <c r="A95" s="105" t="str">
        <f t="shared" si="6"/>
        <v>Риъл Булленд АД</v>
      </c>
      <c r="B95" s="105" t="str">
        <f t="shared" si="7"/>
        <v>202442058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Риъл Булленд АД</v>
      </c>
      <c r="B96" s="105" t="str">
        <f t="shared" si="7"/>
        <v>202442058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Риъл Булленд АД</v>
      </c>
      <c r="B97" s="105" t="str">
        <f t="shared" si="7"/>
        <v>202442058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Риъл Булленд АД</v>
      </c>
      <c r="B98" s="105" t="str">
        <f t="shared" si="7"/>
        <v>202442058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Риъл Булленд АД</v>
      </c>
      <c r="B99" s="105" t="str">
        <f t="shared" ref="B99:B125" si="10">pdeBulstat</f>
        <v>202442058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Риъл Булленд АД</v>
      </c>
      <c r="B100" s="105" t="str">
        <f t="shared" si="10"/>
        <v>202442058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2000</v>
      </c>
    </row>
    <row r="101" spans="1:8">
      <c r="A101" s="105" t="str">
        <f t="shared" si="9"/>
        <v>Риъл Булленд АД</v>
      </c>
      <c r="B101" s="105" t="str">
        <f t="shared" si="10"/>
        <v>202442058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Риъл Булленд АД</v>
      </c>
      <c r="B102" s="105" t="str">
        <f t="shared" si="10"/>
        <v>202442058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2000</v>
      </c>
    </row>
    <row r="103" spans="1:8">
      <c r="A103" s="105" t="str">
        <f t="shared" si="9"/>
        <v>Риъл Булленд АД</v>
      </c>
      <c r="B103" s="105" t="str">
        <f t="shared" si="10"/>
        <v>202442058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Риъл Булленд АД</v>
      </c>
      <c r="B104" s="105" t="str">
        <f t="shared" si="10"/>
        <v>202442058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Риъл Булленд АД</v>
      </c>
      <c r="B105" s="105" t="str">
        <f t="shared" si="10"/>
        <v>202442058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Риъл Булленд АД</v>
      </c>
      <c r="B106" s="105" t="str">
        <f t="shared" si="10"/>
        <v>202442058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Риъл Булленд АД</v>
      </c>
      <c r="B107" s="105" t="str">
        <f t="shared" si="10"/>
        <v>202442058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2000</v>
      </c>
    </row>
    <row r="108" spans="1:8">
      <c r="A108" s="105" t="str">
        <f t="shared" si="9"/>
        <v>Риъл Булленд АД</v>
      </c>
      <c r="B108" s="105" t="str">
        <f t="shared" si="10"/>
        <v>202442058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Риъл Булленд АД</v>
      </c>
      <c r="B109" s="105" t="str">
        <f t="shared" si="10"/>
        <v>202442058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6</v>
      </c>
    </row>
    <row r="110" spans="1:8">
      <c r="A110" s="105" t="str">
        <f t="shared" si="9"/>
        <v>Риъл Булленд АД</v>
      </c>
      <c r="B110" s="105" t="str">
        <f t="shared" si="10"/>
        <v>202442058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5</v>
      </c>
    </row>
    <row r="111" spans="1:8">
      <c r="A111" s="105" t="str">
        <f t="shared" si="9"/>
        <v>Риъл Булленд АД</v>
      </c>
      <c r="B111" s="105" t="str">
        <f t="shared" si="10"/>
        <v>202442058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Риъл Булленд АД</v>
      </c>
      <c r="B112" s="105" t="str">
        <f t="shared" si="10"/>
        <v>202442058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Риъл Булленд АД</v>
      </c>
      <c r="B113" s="105" t="str">
        <f t="shared" si="10"/>
        <v>202442058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</v>
      </c>
    </row>
    <row r="114" spans="1:8">
      <c r="A114" s="105" t="str">
        <f t="shared" si="9"/>
        <v>Риъл Булленд АД</v>
      </c>
      <c r="B114" s="105" t="str">
        <f t="shared" si="10"/>
        <v>202442058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Риъл Булленд АД</v>
      </c>
      <c r="B115" s="105" t="str">
        <f t="shared" si="10"/>
        <v>202442058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0</v>
      </c>
    </row>
    <row r="116" spans="1:8">
      <c r="A116" s="105" t="str">
        <f t="shared" si="9"/>
        <v>Риъл Булленд АД</v>
      </c>
      <c r="B116" s="105" t="str">
        <f t="shared" si="10"/>
        <v>202442058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0</v>
      </c>
    </row>
    <row r="117" spans="1:8">
      <c r="A117" s="105" t="str">
        <f t="shared" si="9"/>
        <v>Риъл Булленд АД</v>
      </c>
      <c r="B117" s="105" t="str">
        <f t="shared" si="10"/>
        <v>202442058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</v>
      </c>
    </row>
    <row r="118" spans="1:8">
      <c r="A118" s="105" t="str">
        <f t="shared" si="9"/>
        <v>Риъл Булленд АД</v>
      </c>
      <c r="B118" s="105" t="str">
        <f t="shared" si="10"/>
        <v>202442058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0</v>
      </c>
    </row>
    <row r="119" spans="1:8">
      <c r="A119" s="105" t="str">
        <f t="shared" si="9"/>
        <v>Риъл Булленд АД</v>
      </c>
      <c r="B119" s="105" t="str">
        <f t="shared" si="10"/>
        <v>202442058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Риъл Булленд АД</v>
      </c>
      <c r="B120" s="105" t="str">
        <f t="shared" si="10"/>
        <v>202442058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11</v>
      </c>
    </row>
    <row r="121" spans="1:8">
      <c r="A121" s="105" t="str">
        <f t="shared" si="9"/>
        <v>Риъл Булленд АД</v>
      </c>
      <c r="B121" s="105" t="str">
        <f t="shared" si="10"/>
        <v>202442058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Риъл Булленд АД</v>
      </c>
      <c r="B122" s="105" t="str">
        <f t="shared" si="10"/>
        <v>202442058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265</v>
      </c>
    </row>
    <row r="123" spans="1:8">
      <c r="A123" s="105" t="str">
        <f t="shared" si="9"/>
        <v>Риъл Булленд АД</v>
      </c>
      <c r="B123" s="105" t="str">
        <f t="shared" si="10"/>
        <v>202442058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Риъл Булленд АД</v>
      </c>
      <c r="B124" s="105" t="str">
        <f t="shared" si="10"/>
        <v>202442058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276</v>
      </c>
    </row>
    <row r="125" spans="1:8">
      <c r="A125" s="105" t="str">
        <f t="shared" si="9"/>
        <v>Риъл Булленд АД</v>
      </c>
      <c r="B125" s="105" t="str">
        <f t="shared" si="10"/>
        <v>202442058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12627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Риъл Булленд АД</v>
      </c>
      <c r="B127" s="105" t="str">
        <f t="shared" ref="B127:B158" si="13">pdeBulstat</f>
        <v>202442058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</v>
      </c>
    </row>
    <row r="128" spans="1:8">
      <c r="A128" s="105" t="str">
        <f t="shared" si="12"/>
        <v>Риъл Булленд АД</v>
      </c>
      <c r="B128" s="105" t="str">
        <f t="shared" si="13"/>
        <v>202442058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66</v>
      </c>
    </row>
    <row r="129" spans="1:8">
      <c r="A129" s="105" t="str">
        <f t="shared" si="12"/>
        <v>Риъл Булленд АД</v>
      </c>
      <c r="B129" s="105" t="str">
        <f t="shared" si="13"/>
        <v>202442058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Риъл Булленд АД</v>
      </c>
      <c r="B130" s="105" t="str">
        <f t="shared" si="13"/>
        <v>202442058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105</v>
      </c>
    </row>
    <row r="131" spans="1:8">
      <c r="A131" s="105" t="str">
        <f t="shared" si="12"/>
        <v>Риъл Булленд АД</v>
      </c>
      <c r="B131" s="105" t="str">
        <f t="shared" si="13"/>
        <v>202442058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14</v>
      </c>
    </row>
    <row r="132" spans="1:8">
      <c r="A132" s="105" t="str">
        <f t="shared" si="12"/>
        <v>Риъл Булленд АД</v>
      </c>
      <c r="B132" s="105" t="str">
        <f t="shared" si="13"/>
        <v>202442058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Риъл Булленд АД</v>
      </c>
      <c r="B133" s="105" t="str">
        <f t="shared" si="13"/>
        <v>202442058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Риъл Булленд АД</v>
      </c>
      <c r="B134" s="105" t="str">
        <f t="shared" si="13"/>
        <v>202442058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15</v>
      </c>
    </row>
    <row r="135" spans="1:8">
      <c r="A135" s="105" t="str">
        <f t="shared" si="12"/>
        <v>Риъл Булленд АД</v>
      </c>
      <c r="B135" s="105" t="str">
        <f t="shared" si="13"/>
        <v>202442058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Риъл Булленд АД</v>
      </c>
      <c r="B136" s="105" t="str">
        <f t="shared" si="13"/>
        <v>202442058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Риъл Булленд АД</v>
      </c>
      <c r="B137" s="105" t="str">
        <f t="shared" si="13"/>
        <v>202442058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201</v>
      </c>
    </row>
    <row r="138" spans="1:8">
      <c r="A138" s="105" t="str">
        <f t="shared" si="12"/>
        <v>Риъл Булленд АД</v>
      </c>
      <c r="B138" s="105" t="str">
        <f t="shared" si="13"/>
        <v>202442058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6</v>
      </c>
    </row>
    <row r="139" spans="1:8">
      <c r="A139" s="105" t="str">
        <f t="shared" si="12"/>
        <v>Риъл Булленд АД</v>
      </c>
      <c r="B139" s="105" t="str">
        <f t="shared" si="13"/>
        <v>202442058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133</v>
      </c>
    </row>
    <row r="140" spans="1:8">
      <c r="A140" s="105" t="str">
        <f t="shared" si="12"/>
        <v>Риъл Булленд АД</v>
      </c>
      <c r="B140" s="105" t="str">
        <f t="shared" si="13"/>
        <v>202442058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Риъл Булленд АД</v>
      </c>
      <c r="B141" s="105" t="str">
        <f t="shared" si="13"/>
        <v>202442058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</v>
      </c>
    </row>
    <row r="142" spans="1:8">
      <c r="A142" s="105" t="str">
        <f t="shared" si="12"/>
        <v>Риъл Булленд АД</v>
      </c>
      <c r="B142" s="105" t="str">
        <f t="shared" si="13"/>
        <v>202442058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140</v>
      </c>
    </row>
    <row r="143" spans="1:8">
      <c r="A143" s="105" t="str">
        <f t="shared" si="12"/>
        <v>Риъл Булленд АД</v>
      </c>
      <c r="B143" s="105" t="str">
        <f t="shared" si="13"/>
        <v>202442058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341</v>
      </c>
    </row>
    <row r="144" spans="1:8">
      <c r="A144" s="105" t="str">
        <f t="shared" si="12"/>
        <v>Риъл Булленд АД</v>
      </c>
      <c r="B144" s="105" t="str">
        <f t="shared" si="13"/>
        <v>202442058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377</v>
      </c>
    </row>
    <row r="145" spans="1:8">
      <c r="A145" s="105" t="str">
        <f t="shared" si="12"/>
        <v>Риъл Булленд АД</v>
      </c>
      <c r="B145" s="105" t="str">
        <f t="shared" si="13"/>
        <v>202442058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Риъл Булленд АД</v>
      </c>
      <c r="B146" s="105" t="str">
        <f t="shared" si="13"/>
        <v>202442058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Риъл Булленд АД</v>
      </c>
      <c r="B147" s="105" t="str">
        <f t="shared" si="13"/>
        <v>202442058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341</v>
      </c>
    </row>
    <row r="148" spans="1:8">
      <c r="A148" s="105" t="str">
        <f t="shared" si="12"/>
        <v>Риъл Булленд АД</v>
      </c>
      <c r="B148" s="105" t="str">
        <f t="shared" si="13"/>
        <v>202442058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377</v>
      </c>
    </row>
    <row r="149" spans="1:8">
      <c r="A149" s="105" t="str">
        <f t="shared" si="12"/>
        <v>Риъл Булленд АД</v>
      </c>
      <c r="B149" s="105" t="str">
        <f t="shared" si="13"/>
        <v>202442058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Риъл Булленд АД</v>
      </c>
      <c r="B150" s="105" t="str">
        <f t="shared" si="13"/>
        <v>202442058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Риъл Булленд АД</v>
      </c>
      <c r="B151" s="105" t="str">
        <f t="shared" si="13"/>
        <v>202442058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Риъл Булленд АД</v>
      </c>
      <c r="B152" s="105" t="str">
        <f t="shared" si="13"/>
        <v>202442058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Риъл Булленд АД</v>
      </c>
      <c r="B153" s="105" t="str">
        <f t="shared" si="13"/>
        <v>202442058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377</v>
      </c>
    </row>
    <row r="154" spans="1:8">
      <c r="A154" s="105" t="str">
        <f t="shared" si="12"/>
        <v>Риъл Булленд АД</v>
      </c>
      <c r="B154" s="105" t="str">
        <f t="shared" si="13"/>
        <v>202442058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Риъл Булленд АД</v>
      </c>
      <c r="B155" s="105" t="str">
        <f t="shared" si="13"/>
        <v>202442058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377</v>
      </c>
    </row>
    <row r="156" spans="1:8">
      <c r="A156" s="105" t="str">
        <f t="shared" si="12"/>
        <v>Риъл Булленд АД</v>
      </c>
      <c r="B156" s="105" t="str">
        <f t="shared" si="13"/>
        <v>202442058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718</v>
      </c>
    </row>
    <row r="157" spans="1:8">
      <c r="A157" s="105" t="str">
        <f t="shared" si="12"/>
        <v>Риъл Булленд АД</v>
      </c>
      <c r="B157" s="105" t="str">
        <f t="shared" si="13"/>
        <v>202442058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Риъл Булленд АД</v>
      </c>
      <c r="B158" s="105" t="str">
        <f t="shared" si="13"/>
        <v>202442058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Риъл Булленд АД</v>
      </c>
      <c r="B159" s="105" t="str">
        <f t="shared" ref="B159:B179" si="16">pdeBulstat</f>
        <v>202442058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212</v>
      </c>
    </row>
    <row r="160" spans="1:8">
      <c r="A160" s="105" t="str">
        <f t="shared" si="15"/>
        <v>Риъл Булленд АД</v>
      </c>
      <c r="B160" s="105" t="str">
        <f t="shared" si="16"/>
        <v>202442058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0</v>
      </c>
    </row>
    <row r="161" spans="1:8">
      <c r="A161" s="105" t="str">
        <f t="shared" si="15"/>
        <v>Риъл Булленд АД</v>
      </c>
      <c r="B161" s="105" t="str">
        <f t="shared" si="16"/>
        <v>202442058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212</v>
      </c>
    </row>
    <row r="162" spans="1:8">
      <c r="A162" s="105" t="str">
        <f t="shared" si="15"/>
        <v>Риъл Булленд АД</v>
      </c>
      <c r="B162" s="105" t="str">
        <f t="shared" si="16"/>
        <v>202442058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Риъл Булленд АД</v>
      </c>
      <c r="B163" s="105" t="str">
        <f t="shared" si="16"/>
        <v>202442058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Риъл Булленд АД</v>
      </c>
      <c r="B164" s="105" t="str">
        <f t="shared" si="16"/>
        <v>202442058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Риъл Булленд АД</v>
      </c>
      <c r="B165" s="105" t="str">
        <f t="shared" si="16"/>
        <v>202442058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Риъл Булленд АД</v>
      </c>
      <c r="B166" s="105" t="str">
        <f t="shared" si="16"/>
        <v>202442058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506</v>
      </c>
    </row>
    <row r="167" spans="1:8">
      <c r="A167" s="105" t="str">
        <f t="shared" si="15"/>
        <v>Риъл Булленд АД</v>
      </c>
      <c r="B167" s="105" t="str">
        <f t="shared" si="16"/>
        <v>202442058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Риъл Булленд АД</v>
      </c>
      <c r="B168" s="105" t="str">
        <f t="shared" si="16"/>
        <v>202442058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Риъл Булленд АД</v>
      </c>
      <c r="B169" s="105" t="str">
        <f t="shared" si="16"/>
        <v>202442058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506</v>
      </c>
    </row>
    <row r="170" spans="1:8">
      <c r="A170" s="105" t="str">
        <f t="shared" si="15"/>
        <v>Риъл Булленд АД</v>
      </c>
      <c r="B170" s="105" t="str">
        <f t="shared" si="16"/>
        <v>202442058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718</v>
      </c>
    </row>
    <row r="171" spans="1:8">
      <c r="A171" s="105" t="str">
        <f t="shared" si="15"/>
        <v>Риъл Булленд АД</v>
      </c>
      <c r="B171" s="105" t="str">
        <f t="shared" si="16"/>
        <v>202442058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Риъл Булленд АД</v>
      </c>
      <c r="B172" s="105" t="str">
        <f t="shared" si="16"/>
        <v>202442058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Риъл Булленд АД</v>
      </c>
      <c r="B173" s="105" t="str">
        <f t="shared" si="16"/>
        <v>202442058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Риъл Булленд АД</v>
      </c>
      <c r="B174" s="105" t="str">
        <f t="shared" si="16"/>
        <v>202442058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718</v>
      </c>
    </row>
    <row r="175" spans="1:8">
      <c r="A175" s="105" t="str">
        <f t="shared" si="15"/>
        <v>Риъл Булленд АД</v>
      </c>
      <c r="B175" s="105" t="str">
        <f t="shared" si="16"/>
        <v>202442058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Риъл Булленд АД</v>
      </c>
      <c r="B176" s="105" t="str">
        <f t="shared" si="16"/>
        <v>202442058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Риъл Булленд АД</v>
      </c>
      <c r="B177" s="105" t="str">
        <f t="shared" si="16"/>
        <v>202442058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Риъл Булленд АД</v>
      </c>
      <c r="B178" s="105" t="str">
        <f t="shared" si="16"/>
        <v>202442058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Риъл Булленд АД</v>
      </c>
      <c r="B179" s="105" t="str">
        <f t="shared" si="16"/>
        <v>202442058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718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Риъл Булленд АД</v>
      </c>
      <c r="B181" s="105" t="str">
        <f t="shared" ref="B181:B216" si="19">pdeBulstat</f>
        <v>202442058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305</v>
      </c>
    </row>
    <row r="182" spans="1:8">
      <c r="A182" s="105" t="str">
        <f t="shared" si="18"/>
        <v>Риъл Булленд АД</v>
      </c>
      <c r="B182" s="105" t="str">
        <f t="shared" si="19"/>
        <v>202442058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-72</v>
      </c>
    </row>
    <row r="183" spans="1:8">
      <c r="A183" s="105" t="str">
        <f t="shared" si="18"/>
        <v>Риъл Булленд АД</v>
      </c>
      <c r="B183" s="105" t="str">
        <f t="shared" si="19"/>
        <v>202442058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Риъл Булленд АД</v>
      </c>
      <c r="B184" s="105" t="str">
        <f t="shared" si="19"/>
        <v>202442058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-120</v>
      </c>
    </row>
    <row r="185" spans="1:8">
      <c r="A185" s="105" t="str">
        <f t="shared" si="18"/>
        <v>Риъл Булленд АД</v>
      </c>
      <c r="B185" s="105" t="str">
        <f t="shared" si="19"/>
        <v>202442058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Риъл Булленд АД</v>
      </c>
      <c r="B186" s="105" t="str">
        <f t="shared" si="19"/>
        <v>202442058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Риъл Булленд АД</v>
      </c>
      <c r="B187" s="105" t="str">
        <f t="shared" si="19"/>
        <v>202442058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Риъл Булленд АД</v>
      </c>
      <c r="B188" s="105" t="str">
        <f t="shared" si="19"/>
        <v>202442058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Риъл Булленд АД</v>
      </c>
      <c r="B189" s="105" t="str">
        <f t="shared" si="19"/>
        <v>202442058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Риъл Булленд АД</v>
      </c>
      <c r="B190" s="105" t="str">
        <f t="shared" si="19"/>
        <v>202442058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-10</v>
      </c>
    </row>
    <row r="191" spans="1:8">
      <c r="A191" s="105" t="str">
        <f t="shared" si="18"/>
        <v>Риъл Булленд АД</v>
      </c>
      <c r="B191" s="105" t="str">
        <f t="shared" si="19"/>
        <v>202442058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103</v>
      </c>
    </row>
    <row r="192" spans="1:8">
      <c r="A192" s="105" t="str">
        <f t="shared" si="18"/>
        <v>Риъл Булленд АД</v>
      </c>
      <c r="B192" s="105" t="str">
        <f t="shared" si="19"/>
        <v>202442058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Риъл Булленд АД</v>
      </c>
      <c r="B193" s="105" t="str">
        <f t="shared" si="19"/>
        <v>202442058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Риъл Булленд АД</v>
      </c>
      <c r="B194" s="105" t="str">
        <f t="shared" si="19"/>
        <v>202442058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Риъл Булленд АД</v>
      </c>
      <c r="B195" s="105" t="str">
        <f t="shared" si="19"/>
        <v>202442058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Риъл Булленд АД</v>
      </c>
      <c r="B196" s="105" t="str">
        <f t="shared" si="19"/>
        <v>202442058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Риъл Булленд АД</v>
      </c>
      <c r="B197" s="105" t="str">
        <f t="shared" si="19"/>
        <v>202442058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-4102</v>
      </c>
    </row>
    <row r="198" spans="1:8">
      <c r="A198" s="105" t="str">
        <f t="shared" si="18"/>
        <v>Риъл Булленд АД</v>
      </c>
      <c r="B198" s="105" t="str">
        <f t="shared" si="19"/>
        <v>202442058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Риъл Булленд АД</v>
      </c>
      <c r="B199" s="105" t="str">
        <f t="shared" si="19"/>
        <v>202442058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Риъл Булленд АД</v>
      </c>
      <c r="B200" s="105" t="str">
        <f t="shared" si="19"/>
        <v>202442058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Риъл Булленд АД</v>
      </c>
      <c r="B201" s="105" t="str">
        <f t="shared" si="19"/>
        <v>202442058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Риъл Булленд АД</v>
      </c>
      <c r="B202" s="105" t="str">
        <f t="shared" si="19"/>
        <v>202442058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-4102</v>
      </c>
    </row>
    <row r="203" spans="1:8">
      <c r="A203" s="105" t="str">
        <f t="shared" si="18"/>
        <v>Риъл Булленд АД</v>
      </c>
      <c r="B203" s="105" t="str">
        <f t="shared" si="19"/>
        <v>202442058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2000</v>
      </c>
    </row>
    <row r="204" spans="1:8">
      <c r="A204" s="105" t="str">
        <f t="shared" si="18"/>
        <v>Риъл Булленд АД</v>
      </c>
      <c r="B204" s="105" t="str">
        <f t="shared" si="19"/>
        <v>202442058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Риъл Булленд АД</v>
      </c>
      <c r="B205" s="105" t="str">
        <f t="shared" si="19"/>
        <v>202442058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Риъл Булленд АД</v>
      </c>
      <c r="B206" s="105" t="str">
        <f t="shared" si="19"/>
        <v>202442058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0</v>
      </c>
    </row>
    <row r="207" spans="1:8">
      <c r="A207" s="105" t="str">
        <f t="shared" si="18"/>
        <v>Риъл Булленд АД</v>
      </c>
      <c r="B207" s="105" t="str">
        <f t="shared" si="19"/>
        <v>202442058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Риъл Булленд АД</v>
      </c>
      <c r="B208" s="105" t="str">
        <f t="shared" si="19"/>
        <v>202442058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</v>
      </c>
    </row>
    <row r="209" spans="1:8">
      <c r="A209" s="105" t="str">
        <f t="shared" si="18"/>
        <v>Риъл Булленд АД</v>
      </c>
      <c r="B209" s="105" t="str">
        <f t="shared" si="19"/>
        <v>202442058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-161</v>
      </c>
    </row>
    <row r="210" spans="1:8">
      <c r="A210" s="105" t="str">
        <f t="shared" si="18"/>
        <v>Риъл Булленд АД</v>
      </c>
      <c r="B210" s="105" t="str">
        <f t="shared" si="19"/>
        <v>202442058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Риъл Булленд АД</v>
      </c>
      <c r="B211" s="105" t="str">
        <f t="shared" si="19"/>
        <v>202442058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1838</v>
      </c>
    </row>
    <row r="212" spans="1:8">
      <c r="A212" s="105" t="str">
        <f t="shared" si="18"/>
        <v>Риъл Булленд АД</v>
      </c>
      <c r="B212" s="105" t="str">
        <f t="shared" si="19"/>
        <v>202442058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-2161</v>
      </c>
    </row>
    <row r="213" spans="1:8">
      <c r="A213" s="105" t="str">
        <f t="shared" si="18"/>
        <v>Риъл Булленд АД</v>
      </c>
      <c r="B213" s="105" t="str">
        <f t="shared" si="19"/>
        <v>202442058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2450</v>
      </c>
    </row>
    <row r="214" spans="1:8">
      <c r="A214" s="105" t="str">
        <f t="shared" si="18"/>
        <v>Риъл Булленд АД</v>
      </c>
      <c r="B214" s="105" t="str">
        <f t="shared" si="19"/>
        <v>202442058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289</v>
      </c>
    </row>
    <row r="215" spans="1:8">
      <c r="A215" s="105" t="str">
        <f t="shared" si="18"/>
        <v>Риъл Булленд АД</v>
      </c>
      <c r="B215" s="105" t="str">
        <f t="shared" si="19"/>
        <v>202442058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289</v>
      </c>
    </row>
    <row r="216" spans="1:8">
      <c r="A216" s="105" t="str">
        <f t="shared" si="18"/>
        <v>Риъл Булленд АД</v>
      </c>
      <c r="B216" s="105" t="str">
        <f t="shared" si="19"/>
        <v>202442058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Риъл Булленд АД</v>
      </c>
      <c r="B218" s="105" t="str">
        <f t="shared" ref="B218:B281" si="22">pdeBulstat</f>
        <v>202442058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8051</v>
      </c>
    </row>
    <row r="219" spans="1:8">
      <c r="A219" s="105" t="str">
        <f t="shared" si="21"/>
        <v>Риъл Булленд АД</v>
      </c>
      <c r="B219" s="105" t="str">
        <f t="shared" si="22"/>
        <v>202442058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Риъл Булленд АД</v>
      </c>
      <c r="B220" s="105" t="str">
        <f t="shared" si="22"/>
        <v>202442058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Риъл Булленд АД</v>
      </c>
      <c r="B221" s="105" t="str">
        <f t="shared" si="22"/>
        <v>202442058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Риъл Булленд АД</v>
      </c>
      <c r="B222" s="105" t="str">
        <f t="shared" si="22"/>
        <v>202442058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8051</v>
      </c>
    </row>
    <row r="223" spans="1:8">
      <c r="A223" s="105" t="str">
        <f t="shared" si="21"/>
        <v>Риъл Булленд АД</v>
      </c>
      <c r="B223" s="105" t="str">
        <f t="shared" si="22"/>
        <v>202442058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Риъл Булленд АД</v>
      </c>
      <c r="B224" s="105" t="str">
        <f t="shared" si="22"/>
        <v>202442058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Риъл Булленд АД</v>
      </c>
      <c r="B225" s="105" t="str">
        <f t="shared" si="22"/>
        <v>202442058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Риъл Булленд АД</v>
      </c>
      <c r="B226" s="105" t="str">
        <f t="shared" si="22"/>
        <v>202442058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Риъл Булленд АД</v>
      </c>
      <c r="B227" s="105" t="str">
        <f t="shared" si="22"/>
        <v>202442058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Риъл Булленд АД</v>
      </c>
      <c r="B228" s="105" t="str">
        <f t="shared" si="22"/>
        <v>202442058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Риъл Булленд АД</v>
      </c>
      <c r="B229" s="105" t="str">
        <f t="shared" si="22"/>
        <v>202442058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Риъл Булленд АД</v>
      </c>
      <c r="B230" s="105" t="str">
        <f t="shared" si="22"/>
        <v>202442058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Риъл Булленд АД</v>
      </c>
      <c r="B231" s="105" t="str">
        <f t="shared" si="22"/>
        <v>202442058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Риъл Булленд АД</v>
      </c>
      <c r="B232" s="105" t="str">
        <f t="shared" si="22"/>
        <v>202442058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Риъл Булленд АД</v>
      </c>
      <c r="B233" s="105" t="str">
        <f t="shared" si="22"/>
        <v>202442058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Риъл Булленд АД</v>
      </c>
      <c r="B234" s="105" t="str">
        <f t="shared" si="22"/>
        <v>202442058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Риъл Булленд АД</v>
      </c>
      <c r="B235" s="105" t="str">
        <f t="shared" si="22"/>
        <v>202442058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Риъл Булленд АД</v>
      </c>
      <c r="B236" s="105" t="str">
        <f t="shared" si="22"/>
        <v>202442058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8051</v>
      </c>
    </row>
    <row r="237" spans="1:8">
      <c r="A237" s="105" t="str">
        <f t="shared" si="21"/>
        <v>Риъл Булленд АД</v>
      </c>
      <c r="B237" s="105" t="str">
        <f t="shared" si="22"/>
        <v>202442058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Риъл Булленд АД</v>
      </c>
      <c r="B238" s="105" t="str">
        <f t="shared" si="22"/>
        <v>202442058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Риъл Булленд АД</v>
      </c>
      <c r="B239" s="105" t="str">
        <f t="shared" si="22"/>
        <v>202442058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8051</v>
      </c>
    </row>
    <row r="240" spans="1:8">
      <c r="A240" s="105" t="str">
        <f t="shared" si="21"/>
        <v>Риъл Булленд АД</v>
      </c>
      <c r="B240" s="105" t="str">
        <f t="shared" si="22"/>
        <v>202442058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609</v>
      </c>
    </row>
    <row r="241" spans="1:8">
      <c r="A241" s="105" t="str">
        <f t="shared" si="21"/>
        <v>Риъл Булленд АД</v>
      </c>
      <c r="B241" s="105" t="str">
        <f t="shared" si="22"/>
        <v>202442058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Риъл Булленд АД</v>
      </c>
      <c r="B242" s="105" t="str">
        <f t="shared" si="22"/>
        <v>202442058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Риъл Булленд АД</v>
      </c>
      <c r="B243" s="105" t="str">
        <f t="shared" si="22"/>
        <v>202442058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Риъл Булленд АД</v>
      </c>
      <c r="B244" s="105" t="str">
        <f t="shared" si="22"/>
        <v>202442058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609</v>
      </c>
    </row>
    <row r="245" spans="1:8">
      <c r="A245" s="105" t="str">
        <f t="shared" si="21"/>
        <v>Риъл Булленд АД</v>
      </c>
      <c r="B245" s="105" t="str">
        <f t="shared" si="22"/>
        <v>202442058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Риъл Булленд АД</v>
      </c>
      <c r="B246" s="105" t="str">
        <f t="shared" si="22"/>
        <v>202442058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Риъл Булленд АД</v>
      </c>
      <c r="B247" s="105" t="str">
        <f t="shared" si="22"/>
        <v>202442058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Риъл Булленд АД</v>
      </c>
      <c r="B248" s="105" t="str">
        <f t="shared" si="22"/>
        <v>202442058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Риъл Булленд АД</v>
      </c>
      <c r="B249" s="105" t="str">
        <f t="shared" si="22"/>
        <v>202442058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Риъл Булленд АД</v>
      </c>
      <c r="B250" s="105" t="str">
        <f t="shared" si="22"/>
        <v>202442058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Риъл Булленд АД</v>
      </c>
      <c r="B251" s="105" t="str">
        <f t="shared" si="22"/>
        <v>202442058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Риъл Булленд АД</v>
      </c>
      <c r="B252" s="105" t="str">
        <f t="shared" si="22"/>
        <v>202442058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Риъл Булленд АД</v>
      </c>
      <c r="B253" s="105" t="str">
        <f t="shared" si="22"/>
        <v>202442058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Риъл Булленд АД</v>
      </c>
      <c r="B254" s="105" t="str">
        <f t="shared" si="22"/>
        <v>202442058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Риъл Булленд АД</v>
      </c>
      <c r="B255" s="105" t="str">
        <f t="shared" si="22"/>
        <v>202442058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Риъл Булленд АД</v>
      </c>
      <c r="B256" s="105" t="str">
        <f t="shared" si="22"/>
        <v>202442058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Риъл Булленд АД</v>
      </c>
      <c r="B257" s="105" t="str">
        <f t="shared" si="22"/>
        <v>202442058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Риъл Булленд АД</v>
      </c>
      <c r="B258" s="105" t="str">
        <f t="shared" si="22"/>
        <v>202442058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609</v>
      </c>
    </row>
    <row r="259" spans="1:8">
      <c r="A259" s="105" t="str">
        <f t="shared" si="21"/>
        <v>Риъл Булленд АД</v>
      </c>
      <c r="B259" s="105" t="str">
        <f t="shared" si="22"/>
        <v>202442058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Риъл Булленд АД</v>
      </c>
      <c r="B260" s="105" t="str">
        <f t="shared" si="22"/>
        <v>202442058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Риъл Булленд АД</v>
      </c>
      <c r="B261" s="105" t="str">
        <f t="shared" si="22"/>
        <v>202442058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609</v>
      </c>
    </row>
    <row r="262" spans="1:8">
      <c r="A262" s="105" t="str">
        <f t="shared" si="21"/>
        <v>Риъл Булленд АД</v>
      </c>
      <c r="B262" s="105" t="str">
        <f t="shared" si="22"/>
        <v>202442058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Риъл Булленд АД</v>
      </c>
      <c r="B263" s="105" t="str">
        <f t="shared" si="22"/>
        <v>202442058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Риъл Булленд АД</v>
      </c>
      <c r="B264" s="105" t="str">
        <f t="shared" si="22"/>
        <v>202442058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Риъл Булленд АД</v>
      </c>
      <c r="B265" s="105" t="str">
        <f t="shared" si="22"/>
        <v>202442058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Риъл Булленд АД</v>
      </c>
      <c r="B266" s="105" t="str">
        <f t="shared" si="22"/>
        <v>202442058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Риъл Булленд АД</v>
      </c>
      <c r="B267" s="105" t="str">
        <f t="shared" si="22"/>
        <v>202442058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Риъл Булленд АД</v>
      </c>
      <c r="B268" s="105" t="str">
        <f t="shared" si="22"/>
        <v>202442058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Риъл Булленд АД</v>
      </c>
      <c r="B269" s="105" t="str">
        <f t="shared" si="22"/>
        <v>202442058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Риъл Булленд АД</v>
      </c>
      <c r="B270" s="105" t="str">
        <f t="shared" si="22"/>
        <v>202442058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Риъл Булленд АД</v>
      </c>
      <c r="B271" s="105" t="str">
        <f t="shared" si="22"/>
        <v>202442058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Риъл Булленд АД</v>
      </c>
      <c r="B272" s="105" t="str">
        <f t="shared" si="22"/>
        <v>202442058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Риъл Булленд АД</v>
      </c>
      <c r="B273" s="105" t="str">
        <f t="shared" si="22"/>
        <v>202442058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Риъл Булленд АД</v>
      </c>
      <c r="B274" s="105" t="str">
        <f t="shared" si="22"/>
        <v>202442058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Риъл Булленд АД</v>
      </c>
      <c r="B275" s="105" t="str">
        <f t="shared" si="22"/>
        <v>202442058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Риъл Булленд АД</v>
      </c>
      <c r="B276" s="105" t="str">
        <f t="shared" si="22"/>
        <v>202442058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Риъл Булленд АД</v>
      </c>
      <c r="B277" s="105" t="str">
        <f t="shared" si="22"/>
        <v>202442058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Риъл Булленд АД</v>
      </c>
      <c r="B278" s="105" t="str">
        <f t="shared" si="22"/>
        <v>202442058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Риъл Булленд АД</v>
      </c>
      <c r="B279" s="105" t="str">
        <f t="shared" si="22"/>
        <v>202442058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Риъл Булленд АД</v>
      </c>
      <c r="B280" s="105" t="str">
        <f t="shared" si="22"/>
        <v>202442058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Риъл Булленд АД</v>
      </c>
      <c r="B281" s="105" t="str">
        <f t="shared" si="22"/>
        <v>202442058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Риъл Булленд АД</v>
      </c>
      <c r="B282" s="105" t="str">
        <f t="shared" ref="B282:B345" si="25">pdeBulstat</f>
        <v>202442058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Риъл Булленд АД</v>
      </c>
      <c r="B283" s="105" t="str">
        <f t="shared" si="25"/>
        <v>202442058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Риъл Булленд АД</v>
      </c>
      <c r="B284" s="105" t="str">
        <f t="shared" si="25"/>
        <v>202442058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113</v>
      </c>
    </row>
    <row r="285" spans="1:8">
      <c r="A285" s="105" t="str">
        <f t="shared" si="24"/>
        <v>Риъл Булленд АД</v>
      </c>
      <c r="B285" s="105" t="str">
        <f t="shared" si="25"/>
        <v>202442058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Риъл Булленд АД</v>
      </c>
      <c r="B286" s="105" t="str">
        <f t="shared" si="25"/>
        <v>202442058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Риъл Булленд АД</v>
      </c>
      <c r="B287" s="105" t="str">
        <f t="shared" si="25"/>
        <v>202442058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Риъл Булленд АД</v>
      </c>
      <c r="B288" s="105" t="str">
        <f t="shared" si="25"/>
        <v>202442058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113</v>
      </c>
    </row>
    <row r="289" spans="1:8">
      <c r="A289" s="105" t="str">
        <f t="shared" si="24"/>
        <v>Риъл Булленд АД</v>
      </c>
      <c r="B289" s="105" t="str">
        <f t="shared" si="25"/>
        <v>202442058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Риъл Булленд АД</v>
      </c>
      <c r="B290" s="105" t="str">
        <f t="shared" si="25"/>
        <v>202442058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83</v>
      </c>
    </row>
    <row r="291" spans="1:8">
      <c r="A291" s="105" t="str">
        <f t="shared" si="24"/>
        <v>Риъл Булленд АД</v>
      </c>
      <c r="B291" s="105" t="str">
        <f t="shared" si="25"/>
        <v>202442058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Риъл Булленд АД</v>
      </c>
      <c r="B292" s="105" t="str">
        <f t="shared" si="25"/>
        <v>202442058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83</v>
      </c>
    </row>
    <row r="293" spans="1:8">
      <c r="A293" s="105" t="str">
        <f t="shared" si="24"/>
        <v>Риъл Булленд АД</v>
      </c>
      <c r="B293" s="105" t="str">
        <f t="shared" si="25"/>
        <v>202442058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Риъл Булленд АД</v>
      </c>
      <c r="B294" s="105" t="str">
        <f t="shared" si="25"/>
        <v>202442058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Риъл Булленд АД</v>
      </c>
      <c r="B295" s="105" t="str">
        <f t="shared" si="25"/>
        <v>202442058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Риъл Булленд АД</v>
      </c>
      <c r="B296" s="105" t="str">
        <f t="shared" si="25"/>
        <v>202442058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Риъл Булленд АД</v>
      </c>
      <c r="B297" s="105" t="str">
        <f t="shared" si="25"/>
        <v>202442058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Риъл Булленд АД</v>
      </c>
      <c r="B298" s="105" t="str">
        <f t="shared" si="25"/>
        <v>202442058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Риъл Булленд АД</v>
      </c>
      <c r="B299" s="105" t="str">
        <f t="shared" si="25"/>
        <v>202442058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Риъл Булленд АД</v>
      </c>
      <c r="B300" s="105" t="str">
        <f t="shared" si="25"/>
        <v>202442058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Риъл Булленд АД</v>
      </c>
      <c r="B301" s="105" t="str">
        <f t="shared" si="25"/>
        <v>202442058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Риъл Булленд АД</v>
      </c>
      <c r="B302" s="105" t="str">
        <f t="shared" si="25"/>
        <v>202442058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196</v>
      </c>
    </row>
    <row r="303" spans="1:8">
      <c r="A303" s="105" t="str">
        <f t="shared" si="24"/>
        <v>Риъл Булленд АД</v>
      </c>
      <c r="B303" s="105" t="str">
        <f t="shared" si="25"/>
        <v>202442058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Риъл Булленд АД</v>
      </c>
      <c r="B304" s="105" t="str">
        <f t="shared" si="25"/>
        <v>202442058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Риъл Булленд АД</v>
      </c>
      <c r="B305" s="105" t="str">
        <f t="shared" si="25"/>
        <v>202442058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196</v>
      </c>
    </row>
    <row r="306" spans="1:8">
      <c r="A306" s="105" t="str">
        <f t="shared" si="24"/>
        <v>Риъл Булленд АД</v>
      </c>
      <c r="B306" s="105" t="str">
        <f t="shared" si="25"/>
        <v>202442058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Риъл Булленд АД</v>
      </c>
      <c r="B307" s="105" t="str">
        <f t="shared" si="25"/>
        <v>202442058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Риъл Булленд АД</v>
      </c>
      <c r="B308" s="105" t="str">
        <f t="shared" si="25"/>
        <v>202442058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Риъл Булленд АД</v>
      </c>
      <c r="B309" s="105" t="str">
        <f t="shared" si="25"/>
        <v>202442058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Риъл Булленд АД</v>
      </c>
      <c r="B310" s="105" t="str">
        <f t="shared" si="25"/>
        <v>202442058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Риъл Булленд АД</v>
      </c>
      <c r="B311" s="105" t="str">
        <f t="shared" si="25"/>
        <v>202442058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Риъл Булленд АД</v>
      </c>
      <c r="B312" s="105" t="str">
        <f t="shared" si="25"/>
        <v>202442058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Риъл Булленд АД</v>
      </c>
      <c r="B313" s="105" t="str">
        <f t="shared" si="25"/>
        <v>202442058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Риъл Булленд АД</v>
      </c>
      <c r="B314" s="105" t="str">
        <f t="shared" si="25"/>
        <v>202442058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Риъл Булленд АД</v>
      </c>
      <c r="B315" s="105" t="str">
        <f t="shared" si="25"/>
        <v>202442058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Риъл Булленд АД</v>
      </c>
      <c r="B316" s="105" t="str">
        <f t="shared" si="25"/>
        <v>202442058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Риъл Булленд АД</v>
      </c>
      <c r="B317" s="105" t="str">
        <f t="shared" si="25"/>
        <v>202442058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Риъл Булленд АД</v>
      </c>
      <c r="B318" s="105" t="str">
        <f t="shared" si="25"/>
        <v>202442058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Риъл Булленд АД</v>
      </c>
      <c r="B319" s="105" t="str">
        <f t="shared" si="25"/>
        <v>202442058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Риъл Булленд АД</v>
      </c>
      <c r="B320" s="105" t="str">
        <f t="shared" si="25"/>
        <v>202442058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Риъл Булленд АД</v>
      </c>
      <c r="B321" s="105" t="str">
        <f t="shared" si="25"/>
        <v>202442058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Риъл Булленд АД</v>
      </c>
      <c r="B322" s="105" t="str">
        <f t="shared" si="25"/>
        <v>202442058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Риъл Булленд АД</v>
      </c>
      <c r="B323" s="105" t="str">
        <f t="shared" si="25"/>
        <v>202442058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Риъл Булленд АД</v>
      </c>
      <c r="B324" s="105" t="str">
        <f t="shared" si="25"/>
        <v>202442058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Риъл Булленд АД</v>
      </c>
      <c r="B325" s="105" t="str">
        <f t="shared" si="25"/>
        <v>202442058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Риъл Булленд АД</v>
      </c>
      <c r="B326" s="105" t="str">
        <f t="shared" si="25"/>
        <v>202442058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Риъл Булленд АД</v>
      </c>
      <c r="B327" s="105" t="str">
        <f t="shared" si="25"/>
        <v>202442058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Риъл Булленд АД</v>
      </c>
      <c r="B328" s="105" t="str">
        <f t="shared" si="25"/>
        <v>202442058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Риъл Булленд АД</v>
      </c>
      <c r="B329" s="105" t="str">
        <f t="shared" si="25"/>
        <v>202442058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Риъл Булленд АД</v>
      </c>
      <c r="B330" s="105" t="str">
        <f t="shared" si="25"/>
        <v>202442058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Риъл Булленд АД</v>
      </c>
      <c r="B331" s="105" t="str">
        <f t="shared" si="25"/>
        <v>202442058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Риъл Булленд АД</v>
      </c>
      <c r="B332" s="105" t="str">
        <f t="shared" si="25"/>
        <v>202442058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Риъл Булленд АД</v>
      </c>
      <c r="B333" s="105" t="str">
        <f t="shared" si="25"/>
        <v>202442058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Риъл Булленд АД</v>
      </c>
      <c r="B334" s="105" t="str">
        <f t="shared" si="25"/>
        <v>202442058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Риъл Булленд АД</v>
      </c>
      <c r="B335" s="105" t="str">
        <f t="shared" si="25"/>
        <v>202442058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Риъл Булленд АД</v>
      </c>
      <c r="B336" s="105" t="str">
        <f t="shared" si="25"/>
        <v>202442058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Риъл Булленд АД</v>
      </c>
      <c r="B337" s="105" t="str">
        <f t="shared" si="25"/>
        <v>202442058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Риъл Булленд АД</v>
      </c>
      <c r="B338" s="105" t="str">
        <f t="shared" si="25"/>
        <v>202442058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Риъл Булленд АД</v>
      </c>
      <c r="B339" s="105" t="str">
        <f t="shared" si="25"/>
        <v>202442058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Риъл Булленд АД</v>
      </c>
      <c r="B340" s="105" t="str">
        <f t="shared" si="25"/>
        <v>202442058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Риъл Булленд АД</v>
      </c>
      <c r="B341" s="105" t="str">
        <f t="shared" si="25"/>
        <v>202442058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Риъл Булленд АД</v>
      </c>
      <c r="B342" s="105" t="str">
        <f t="shared" si="25"/>
        <v>202442058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Риъл Булленд АД</v>
      </c>
      <c r="B343" s="105" t="str">
        <f t="shared" si="25"/>
        <v>202442058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Риъл Булленд АД</v>
      </c>
      <c r="B344" s="105" t="str">
        <f t="shared" si="25"/>
        <v>202442058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Риъл Булленд АД</v>
      </c>
      <c r="B345" s="105" t="str">
        <f t="shared" si="25"/>
        <v>202442058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Риъл Булленд АД</v>
      </c>
      <c r="B346" s="105" t="str">
        <f t="shared" ref="B346:B409" si="28">pdeBulstat</f>
        <v>202442058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Риъл Булленд АД</v>
      </c>
      <c r="B347" s="105" t="str">
        <f t="shared" si="28"/>
        <v>202442058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Риъл Булленд АД</v>
      </c>
      <c r="B348" s="105" t="str">
        <f t="shared" si="28"/>
        <v>202442058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Риъл Булленд АД</v>
      </c>
      <c r="B349" s="105" t="str">
        <f t="shared" si="28"/>
        <v>202442058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Риъл Булленд АД</v>
      </c>
      <c r="B350" s="105" t="str">
        <f t="shared" si="28"/>
        <v>202442058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1362</v>
      </c>
    </row>
    <row r="351" spans="1:8">
      <c r="A351" s="105" t="str">
        <f t="shared" si="27"/>
        <v>Риъл Булленд АД</v>
      </c>
      <c r="B351" s="105" t="str">
        <f t="shared" si="28"/>
        <v>202442058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Риъл Булленд АД</v>
      </c>
      <c r="B352" s="105" t="str">
        <f t="shared" si="28"/>
        <v>202442058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Риъл Булленд АД</v>
      </c>
      <c r="B353" s="105" t="str">
        <f t="shared" si="28"/>
        <v>202442058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Риъл Булленд АД</v>
      </c>
      <c r="B354" s="105" t="str">
        <f t="shared" si="28"/>
        <v>202442058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1362</v>
      </c>
    </row>
    <row r="355" spans="1:8">
      <c r="A355" s="105" t="str">
        <f t="shared" si="27"/>
        <v>Риъл Булленд АД</v>
      </c>
      <c r="B355" s="105" t="str">
        <f t="shared" si="28"/>
        <v>202442058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377</v>
      </c>
    </row>
    <row r="356" spans="1:8">
      <c r="A356" s="105" t="str">
        <f t="shared" si="27"/>
        <v>Риъл Булленд АД</v>
      </c>
      <c r="B356" s="105" t="str">
        <f t="shared" si="28"/>
        <v>202442058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-244</v>
      </c>
    </row>
    <row r="357" spans="1:8">
      <c r="A357" s="105" t="str">
        <f t="shared" si="27"/>
        <v>Риъл Булленд АД</v>
      </c>
      <c r="B357" s="105" t="str">
        <f t="shared" si="28"/>
        <v>202442058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-161</v>
      </c>
    </row>
    <row r="358" spans="1:8">
      <c r="A358" s="105" t="str">
        <f t="shared" si="27"/>
        <v>Риъл Булленд АД</v>
      </c>
      <c r="B358" s="105" t="str">
        <f t="shared" si="28"/>
        <v>202442058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-83</v>
      </c>
    </row>
    <row r="359" spans="1:8">
      <c r="A359" s="105" t="str">
        <f t="shared" si="27"/>
        <v>Риъл Булленд АД</v>
      </c>
      <c r="B359" s="105" t="str">
        <f t="shared" si="28"/>
        <v>202442058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Риъл Булленд АД</v>
      </c>
      <c r="B360" s="105" t="str">
        <f t="shared" si="28"/>
        <v>202442058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Риъл Булленд АД</v>
      </c>
      <c r="B361" s="105" t="str">
        <f t="shared" si="28"/>
        <v>202442058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Риъл Булленд АД</v>
      </c>
      <c r="B362" s="105" t="str">
        <f t="shared" si="28"/>
        <v>202442058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Риъл Булленд АД</v>
      </c>
      <c r="B363" s="105" t="str">
        <f t="shared" si="28"/>
        <v>202442058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Риъл Булленд АД</v>
      </c>
      <c r="B364" s="105" t="str">
        <f t="shared" si="28"/>
        <v>202442058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Риъл Булленд АД</v>
      </c>
      <c r="B365" s="105" t="str">
        <f t="shared" si="28"/>
        <v>202442058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Риъл Булленд АД</v>
      </c>
      <c r="B366" s="105" t="str">
        <f t="shared" si="28"/>
        <v>202442058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Риъл Булленд АД</v>
      </c>
      <c r="B367" s="105" t="str">
        <f t="shared" si="28"/>
        <v>202442058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Риъл Булленд АД</v>
      </c>
      <c r="B368" s="105" t="str">
        <f t="shared" si="28"/>
        <v>202442058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1495</v>
      </c>
    </row>
    <row r="369" spans="1:8">
      <c r="A369" s="105" t="str">
        <f t="shared" si="27"/>
        <v>Риъл Булленд АД</v>
      </c>
      <c r="B369" s="105" t="str">
        <f t="shared" si="28"/>
        <v>202442058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Риъл Булленд АД</v>
      </c>
      <c r="B370" s="105" t="str">
        <f t="shared" si="28"/>
        <v>202442058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Риъл Булленд АД</v>
      </c>
      <c r="B371" s="105" t="str">
        <f t="shared" si="28"/>
        <v>202442058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1495</v>
      </c>
    </row>
    <row r="372" spans="1:8">
      <c r="A372" s="105" t="str">
        <f t="shared" si="27"/>
        <v>Риъл Булленд АД</v>
      </c>
      <c r="B372" s="105" t="str">
        <f t="shared" si="28"/>
        <v>202442058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Риъл Булленд АД</v>
      </c>
      <c r="B373" s="105" t="str">
        <f t="shared" si="28"/>
        <v>202442058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Риъл Булленд АД</v>
      </c>
      <c r="B374" s="105" t="str">
        <f t="shared" si="28"/>
        <v>202442058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Риъл Булленд АД</v>
      </c>
      <c r="B375" s="105" t="str">
        <f t="shared" si="28"/>
        <v>202442058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Риъл Булленд АД</v>
      </c>
      <c r="B376" s="105" t="str">
        <f t="shared" si="28"/>
        <v>202442058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Риъл Булленд АД</v>
      </c>
      <c r="B377" s="105" t="str">
        <f t="shared" si="28"/>
        <v>202442058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Риъл Булленд АД</v>
      </c>
      <c r="B378" s="105" t="str">
        <f t="shared" si="28"/>
        <v>202442058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Риъл Булленд АД</v>
      </c>
      <c r="B379" s="105" t="str">
        <f t="shared" si="28"/>
        <v>202442058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Риъл Булленд АД</v>
      </c>
      <c r="B380" s="105" t="str">
        <f t="shared" si="28"/>
        <v>202442058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Риъл Булленд АД</v>
      </c>
      <c r="B381" s="105" t="str">
        <f t="shared" si="28"/>
        <v>202442058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Риъл Булленд АД</v>
      </c>
      <c r="B382" s="105" t="str">
        <f t="shared" si="28"/>
        <v>202442058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Риъл Булленд АД</v>
      </c>
      <c r="B383" s="105" t="str">
        <f t="shared" si="28"/>
        <v>202442058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Риъл Булленд АД</v>
      </c>
      <c r="B384" s="105" t="str">
        <f t="shared" si="28"/>
        <v>202442058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Риъл Булленд АД</v>
      </c>
      <c r="B385" s="105" t="str">
        <f t="shared" si="28"/>
        <v>202442058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Риъл Булленд АД</v>
      </c>
      <c r="B386" s="105" t="str">
        <f t="shared" si="28"/>
        <v>202442058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Риъл Булленд АД</v>
      </c>
      <c r="B387" s="105" t="str">
        <f t="shared" si="28"/>
        <v>202442058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Риъл Булленд АД</v>
      </c>
      <c r="B388" s="105" t="str">
        <f t="shared" si="28"/>
        <v>202442058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Риъл Булленд АД</v>
      </c>
      <c r="B389" s="105" t="str">
        <f t="shared" si="28"/>
        <v>202442058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Риъл Булленд АД</v>
      </c>
      <c r="B390" s="105" t="str">
        <f t="shared" si="28"/>
        <v>202442058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Риъл Булленд АД</v>
      </c>
      <c r="B391" s="105" t="str">
        <f t="shared" si="28"/>
        <v>202442058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Риъл Булленд АД</v>
      </c>
      <c r="B392" s="105" t="str">
        <f t="shared" si="28"/>
        <v>202442058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Риъл Булленд АД</v>
      </c>
      <c r="B393" s="105" t="str">
        <f t="shared" si="28"/>
        <v>202442058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Риъл Булленд АД</v>
      </c>
      <c r="B394" s="105" t="str">
        <f t="shared" si="28"/>
        <v>202442058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Риъл Булленд АД</v>
      </c>
      <c r="B395" s="105" t="str">
        <f t="shared" si="28"/>
        <v>202442058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Риъл Булленд АД</v>
      </c>
      <c r="B396" s="105" t="str">
        <f t="shared" si="28"/>
        <v>202442058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Риъл Булленд АД</v>
      </c>
      <c r="B397" s="105" t="str">
        <f t="shared" si="28"/>
        <v>202442058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Риъл Булленд АД</v>
      </c>
      <c r="B398" s="105" t="str">
        <f t="shared" si="28"/>
        <v>202442058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Риъл Булленд АД</v>
      </c>
      <c r="B399" s="105" t="str">
        <f t="shared" si="28"/>
        <v>202442058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Риъл Булленд АД</v>
      </c>
      <c r="B400" s="105" t="str">
        <f t="shared" si="28"/>
        <v>202442058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Риъл Булленд АД</v>
      </c>
      <c r="B401" s="105" t="str">
        <f t="shared" si="28"/>
        <v>202442058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Риъл Булленд АД</v>
      </c>
      <c r="B402" s="105" t="str">
        <f t="shared" si="28"/>
        <v>202442058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Риъл Булленд АД</v>
      </c>
      <c r="B403" s="105" t="str">
        <f t="shared" si="28"/>
        <v>202442058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Риъл Булленд АД</v>
      </c>
      <c r="B404" s="105" t="str">
        <f t="shared" si="28"/>
        <v>202442058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Риъл Булленд АД</v>
      </c>
      <c r="B405" s="105" t="str">
        <f t="shared" si="28"/>
        <v>202442058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Риъл Булленд АД</v>
      </c>
      <c r="B406" s="105" t="str">
        <f t="shared" si="28"/>
        <v>202442058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Риъл Булленд АД</v>
      </c>
      <c r="B407" s="105" t="str">
        <f t="shared" si="28"/>
        <v>202442058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Риъл Булленд АД</v>
      </c>
      <c r="B408" s="105" t="str">
        <f t="shared" si="28"/>
        <v>202442058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Риъл Булленд АД</v>
      </c>
      <c r="B409" s="105" t="str">
        <f t="shared" si="28"/>
        <v>202442058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Риъл Булленд АД</v>
      </c>
      <c r="B410" s="105" t="str">
        <f t="shared" ref="B410:B459" si="31">pdeBulstat</f>
        <v>202442058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Риъл Булленд АД</v>
      </c>
      <c r="B411" s="105" t="str">
        <f t="shared" si="31"/>
        <v>202442058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Риъл Булленд АД</v>
      </c>
      <c r="B412" s="105" t="str">
        <f t="shared" si="31"/>
        <v>202442058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Риъл Булленд АД</v>
      </c>
      <c r="B413" s="105" t="str">
        <f t="shared" si="31"/>
        <v>202442058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Риъл Булленд АД</v>
      </c>
      <c r="B414" s="105" t="str">
        <f t="shared" si="31"/>
        <v>202442058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Риъл Булленд АД</v>
      </c>
      <c r="B415" s="105" t="str">
        <f t="shared" si="31"/>
        <v>202442058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Риъл Булленд АД</v>
      </c>
      <c r="B416" s="105" t="str">
        <f t="shared" si="31"/>
        <v>202442058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10135</v>
      </c>
    </row>
    <row r="417" spans="1:8">
      <c r="A417" s="105" t="str">
        <f t="shared" si="30"/>
        <v>Риъл Булленд АД</v>
      </c>
      <c r="B417" s="105" t="str">
        <f t="shared" si="31"/>
        <v>202442058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Риъл Булленд АД</v>
      </c>
      <c r="B418" s="105" t="str">
        <f t="shared" si="31"/>
        <v>202442058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Риъл Булленд АД</v>
      </c>
      <c r="B419" s="105" t="str">
        <f t="shared" si="31"/>
        <v>202442058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Риъл Булленд АД</v>
      </c>
      <c r="B420" s="105" t="str">
        <f t="shared" si="31"/>
        <v>202442058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10135</v>
      </c>
    </row>
    <row r="421" spans="1:8">
      <c r="A421" s="105" t="str">
        <f t="shared" si="30"/>
        <v>Риъл Булленд АД</v>
      </c>
      <c r="B421" s="105" t="str">
        <f t="shared" si="31"/>
        <v>202442058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377</v>
      </c>
    </row>
    <row r="422" spans="1:8">
      <c r="A422" s="105" t="str">
        <f t="shared" si="30"/>
        <v>Риъл Булленд АД</v>
      </c>
      <c r="B422" s="105" t="str">
        <f t="shared" si="31"/>
        <v>202442058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-161</v>
      </c>
    </row>
    <row r="423" spans="1:8">
      <c r="A423" s="105" t="str">
        <f t="shared" si="30"/>
        <v>Риъл Булленд АД</v>
      </c>
      <c r="B423" s="105" t="str">
        <f t="shared" si="31"/>
        <v>202442058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-161</v>
      </c>
    </row>
    <row r="424" spans="1:8">
      <c r="A424" s="105" t="str">
        <f t="shared" si="30"/>
        <v>Риъл Булленд АД</v>
      </c>
      <c r="B424" s="105" t="str">
        <f t="shared" si="31"/>
        <v>202442058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Риъл Булленд АД</v>
      </c>
      <c r="B425" s="105" t="str">
        <f t="shared" si="31"/>
        <v>202442058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Риъл Булленд АД</v>
      </c>
      <c r="B426" s="105" t="str">
        <f t="shared" si="31"/>
        <v>202442058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Риъл Булленд АД</v>
      </c>
      <c r="B427" s="105" t="str">
        <f t="shared" si="31"/>
        <v>202442058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Риъл Булленд АД</v>
      </c>
      <c r="B428" s="105" t="str">
        <f t="shared" si="31"/>
        <v>202442058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Риъл Булленд АД</v>
      </c>
      <c r="B429" s="105" t="str">
        <f t="shared" si="31"/>
        <v>202442058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Риъл Булленд АД</v>
      </c>
      <c r="B430" s="105" t="str">
        <f t="shared" si="31"/>
        <v>202442058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Риъл Булленд АД</v>
      </c>
      <c r="B431" s="105" t="str">
        <f t="shared" si="31"/>
        <v>202442058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Риъл Булленд АД</v>
      </c>
      <c r="B432" s="105" t="str">
        <f t="shared" si="31"/>
        <v>202442058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Риъл Булленд АД</v>
      </c>
      <c r="B433" s="105" t="str">
        <f t="shared" si="31"/>
        <v>202442058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Риъл Булленд АД</v>
      </c>
      <c r="B434" s="105" t="str">
        <f t="shared" si="31"/>
        <v>202442058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10351</v>
      </c>
    </row>
    <row r="435" spans="1:8">
      <c r="A435" s="105" t="str">
        <f t="shared" si="30"/>
        <v>Риъл Булленд АД</v>
      </c>
      <c r="B435" s="105" t="str">
        <f t="shared" si="31"/>
        <v>202442058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Риъл Булленд АД</v>
      </c>
      <c r="B436" s="105" t="str">
        <f t="shared" si="31"/>
        <v>202442058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Риъл Булленд АД</v>
      </c>
      <c r="B437" s="105" t="str">
        <f t="shared" si="31"/>
        <v>202442058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10351</v>
      </c>
    </row>
    <row r="438" spans="1:8">
      <c r="A438" s="105" t="str">
        <f t="shared" si="30"/>
        <v>Риъл Булленд АД</v>
      </c>
      <c r="B438" s="105" t="str">
        <f t="shared" si="31"/>
        <v>202442058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Риъл Булленд АД</v>
      </c>
      <c r="B439" s="105" t="str">
        <f t="shared" si="31"/>
        <v>202442058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Риъл Булленд АД</v>
      </c>
      <c r="B440" s="105" t="str">
        <f t="shared" si="31"/>
        <v>202442058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Риъл Булленд АД</v>
      </c>
      <c r="B441" s="105" t="str">
        <f t="shared" si="31"/>
        <v>202442058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Риъл Булленд АД</v>
      </c>
      <c r="B442" s="105" t="str">
        <f t="shared" si="31"/>
        <v>202442058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Риъл Булленд АД</v>
      </c>
      <c r="B443" s="105" t="str">
        <f t="shared" si="31"/>
        <v>202442058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Риъл Булленд АД</v>
      </c>
      <c r="B444" s="105" t="str">
        <f t="shared" si="31"/>
        <v>202442058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Риъл Булленд АД</v>
      </c>
      <c r="B445" s="105" t="str">
        <f t="shared" si="31"/>
        <v>202442058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Риъл Булленд АД</v>
      </c>
      <c r="B446" s="105" t="str">
        <f t="shared" si="31"/>
        <v>202442058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Риъл Булленд АД</v>
      </c>
      <c r="B447" s="105" t="str">
        <f t="shared" si="31"/>
        <v>202442058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Риъл Булленд АД</v>
      </c>
      <c r="B448" s="105" t="str">
        <f t="shared" si="31"/>
        <v>202442058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Риъл Булленд АД</v>
      </c>
      <c r="B449" s="105" t="str">
        <f t="shared" si="31"/>
        <v>202442058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Риъл Булленд АД</v>
      </c>
      <c r="B450" s="105" t="str">
        <f t="shared" si="31"/>
        <v>202442058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Риъл Булленд АД</v>
      </c>
      <c r="B451" s="105" t="str">
        <f t="shared" si="31"/>
        <v>202442058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Риъл Булленд АД</v>
      </c>
      <c r="B452" s="105" t="str">
        <f t="shared" si="31"/>
        <v>202442058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Риъл Булленд АД</v>
      </c>
      <c r="B453" s="105" t="str">
        <f t="shared" si="31"/>
        <v>202442058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Риъл Булленд АД</v>
      </c>
      <c r="B454" s="105" t="str">
        <f t="shared" si="31"/>
        <v>202442058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Риъл Булленд АД</v>
      </c>
      <c r="B455" s="105" t="str">
        <f t="shared" si="31"/>
        <v>202442058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Риъл Булленд АД</v>
      </c>
      <c r="B456" s="105" t="str">
        <f t="shared" si="31"/>
        <v>202442058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Риъл Булленд АД</v>
      </c>
      <c r="B457" s="105" t="str">
        <f t="shared" si="31"/>
        <v>202442058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Риъл Булленд АД</v>
      </c>
      <c r="B458" s="105" t="str">
        <f t="shared" si="31"/>
        <v>202442058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Риъл Булленд АД</v>
      </c>
      <c r="B459" s="105" t="str">
        <f t="shared" si="31"/>
        <v>202442058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Риъл Булленд АД</v>
      </c>
      <c r="B461" s="105" t="str">
        <f t="shared" ref="B461:B524" si="34">pdeBulstat</f>
        <v>202442058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Риъл Булленд АД</v>
      </c>
      <c r="B462" s="105" t="str">
        <f t="shared" si="34"/>
        <v>202442058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Риъл Булленд АД</v>
      </c>
      <c r="B463" s="105" t="str">
        <f t="shared" si="34"/>
        <v>202442058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Риъл Булленд АД</v>
      </c>
      <c r="B464" s="105" t="str">
        <f t="shared" si="34"/>
        <v>202442058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Риъл Булленд АД</v>
      </c>
      <c r="B465" s="105" t="str">
        <f t="shared" si="34"/>
        <v>202442058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Риъл Булленд АД</v>
      </c>
      <c r="B466" s="105" t="str">
        <f t="shared" si="34"/>
        <v>202442058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Риъл Булленд АД</v>
      </c>
      <c r="B467" s="105" t="str">
        <f t="shared" si="34"/>
        <v>202442058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Риъл Булленд АД</v>
      </c>
      <c r="B468" s="105" t="str">
        <f t="shared" si="34"/>
        <v>202442058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Риъл Булленд АД</v>
      </c>
      <c r="B469" s="105" t="str">
        <f t="shared" si="34"/>
        <v>202442058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0</v>
      </c>
    </row>
    <row r="470" spans="1:8">
      <c r="A470" s="105" t="str">
        <f t="shared" si="33"/>
        <v>Риъл Булленд АД</v>
      </c>
      <c r="B470" s="105" t="str">
        <f t="shared" si="34"/>
        <v>202442058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7791</v>
      </c>
    </row>
    <row r="471" spans="1:8">
      <c r="A471" s="105" t="str">
        <f t="shared" si="33"/>
        <v>Риъл Булленд АД</v>
      </c>
      <c r="B471" s="105" t="str">
        <f t="shared" si="34"/>
        <v>202442058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Риъл Булленд АД</v>
      </c>
      <c r="B472" s="105" t="str">
        <f t="shared" si="34"/>
        <v>202442058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Риъл Булленд АД</v>
      </c>
      <c r="B473" s="105" t="str">
        <f t="shared" si="34"/>
        <v>202442058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Риъл Булленд АД</v>
      </c>
      <c r="B474" s="105" t="str">
        <f t="shared" si="34"/>
        <v>202442058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Риъл Булленд АД</v>
      </c>
      <c r="B475" s="105" t="str">
        <f t="shared" si="34"/>
        <v>202442058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Риъл Булленд АД</v>
      </c>
      <c r="B476" s="105" t="str">
        <f t="shared" si="34"/>
        <v>202442058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Риъл Булленд АД</v>
      </c>
      <c r="B477" s="105" t="str">
        <f t="shared" si="34"/>
        <v>202442058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0</v>
      </c>
    </row>
    <row r="478" spans="1:8">
      <c r="A478" s="105" t="str">
        <f t="shared" si="33"/>
        <v>Риъл Булленд АД</v>
      </c>
      <c r="B478" s="105" t="str">
        <f t="shared" si="34"/>
        <v>202442058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0</v>
      </c>
    </row>
    <row r="479" spans="1:8">
      <c r="A479" s="105" t="str">
        <f t="shared" si="33"/>
        <v>Риъл Булленд АД</v>
      </c>
      <c r="B479" s="105" t="str">
        <f t="shared" si="34"/>
        <v>202442058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Риъл Булленд АД</v>
      </c>
      <c r="B480" s="105" t="str">
        <f t="shared" si="34"/>
        <v>202442058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Риъл Булленд АД</v>
      </c>
      <c r="B481" s="105" t="str">
        <f t="shared" si="34"/>
        <v>202442058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Риъл Булленд АД</v>
      </c>
      <c r="B482" s="105" t="str">
        <f t="shared" si="34"/>
        <v>202442058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Риъл Булленд АД</v>
      </c>
      <c r="B483" s="105" t="str">
        <f t="shared" si="34"/>
        <v>202442058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Риъл Булленд АД</v>
      </c>
      <c r="B484" s="105" t="str">
        <f t="shared" si="34"/>
        <v>202442058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Риъл Булленд АД</v>
      </c>
      <c r="B485" s="105" t="str">
        <f t="shared" si="34"/>
        <v>202442058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Риъл Булленд АД</v>
      </c>
      <c r="B486" s="105" t="str">
        <f t="shared" si="34"/>
        <v>202442058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Риъл Булленд АД</v>
      </c>
      <c r="B487" s="105" t="str">
        <f t="shared" si="34"/>
        <v>202442058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Риъл Булленд АД</v>
      </c>
      <c r="B488" s="105" t="str">
        <f t="shared" si="34"/>
        <v>202442058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0</v>
      </c>
    </row>
    <row r="489" spans="1:8">
      <c r="A489" s="105" t="str">
        <f t="shared" si="33"/>
        <v>Риъл Булленд АД</v>
      </c>
      <c r="B489" s="105" t="str">
        <f t="shared" si="34"/>
        <v>202442058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Риъл Булленд АД</v>
      </c>
      <c r="B490" s="105" t="str">
        <f t="shared" si="34"/>
        <v>202442058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7791</v>
      </c>
    </row>
    <row r="491" spans="1:8">
      <c r="A491" s="105" t="str">
        <f t="shared" si="33"/>
        <v>Риъл Булленд АД</v>
      </c>
      <c r="B491" s="105" t="str">
        <f t="shared" si="34"/>
        <v>202442058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Риъл Булленд АД</v>
      </c>
      <c r="B492" s="105" t="str">
        <f t="shared" si="34"/>
        <v>202442058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Риъл Булленд АД</v>
      </c>
      <c r="B493" s="105" t="str">
        <f t="shared" si="34"/>
        <v>202442058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Риъл Булленд АД</v>
      </c>
      <c r="B494" s="105" t="str">
        <f t="shared" si="34"/>
        <v>202442058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Риъл Булленд АД</v>
      </c>
      <c r="B495" s="105" t="str">
        <f t="shared" si="34"/>
        <v>202442058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Риъл Булленд АД</v>
      </c>
      <c r="B496" s="105" t="str">
        <f t="shared" si="34"/>
        <v>202442058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Риъл Булленд АД</v>
      </c>
      <c r="B497" s="105" t="str">
        <f t="shared" si="34"/>
        <v>202442058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Риъл Булленд АД</v>
      </c>
      <c r="B498" s="105" t="str">
        <f t="shared" si="34"/>
        <v>202442058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Риъл Булленд АД</v>
      </c>
      <c r="B499" s="105" t="str">
        <f t="shared" si="34"/>
        <v>202442058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Риъл Булленд АД</v>
      </c>
      <c r="B500" s="105" t="str">
        <f t="shared" si="34"/>
        <v>202442058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4150</v>
      </c>
    </row>
    <row r="501" spans="1:8">
      <c r="A501" s="105" t="str">
        <f t="shared" si="33"/>
        <v>Риъл Булленд АД</v>
      </c>
      <c r="B501" s="105" t="str">
        <f t="shared" si="34"/>
        <v>202442058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Риъл Булленд АД</v>
      </c>
      <c r="B502" s="105" t="str">
        <f t="shared" si="34"/>
        <v>202442058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Риъл Булленд АД</v>
      </c>
      <c r="B503" s="105" t="str">
        <f t="shared" si="34"/>
        <v>202442058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Риъл Булленд АД</v>
      </c>
      <c r="B504" s="105" t="str">
        <f t="shared" si="34"/>
        <v>202442058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Риъл Булленд АД</v>
      </c>
      <c r="B505" s="105" t="str">
        <f t="shared" si="34"/>
        <v>202442058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Риъл Булленд АД</v>
      </c>
      <c r="B506" s="105" t="str">
        <f t="shared" si="34"/>
        <v>202442058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Риъл Булленд АД</v>
      </c>
      <c r="B507" s="105" t="str">
        <f t="shared" si="34"/>
        <v>202442058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Риъл Булленд АД</v>
      </c>
      <c r="B508" s="105" t="str">
        <f t="shared" si="34"/>
        <v>202442058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Риъл Булленд АД</v>
      </c>
      <c r="B509" s="105" t="str">
        <f t="shared" si="34"/>
        <v>202442058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Риъл Булленд АД</v>
      </c>
      <c r="B510" s="105" t="str">
        <f t="shared" si="34"/>
        <v>202442058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Риъл Булленд АД</v>
      </c>
      <c r="B511" s="105" t="str">
        <f t="shared" si="34"/>
        <v>202442058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Риъл Булленд АД</v>
      </c>
      <c r="B512" s="105" t="str">
        <f t="shared" si="34"/>
        <v>202442058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Риъл Булленд АД</v>
      </c>
      <c r="B513" s="105" t="str">
        <f t="shared" si="34"/>
        <v>202442058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Риъл Булленд АД</v>
      </c>
      <c r="B514" s="105" t="str">
        <f t="shared" si="34"/>
        <v>202442058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Риъл Булленд АД</v>
      </c>
      <c r="B515" s="105" t="str">
        <f t="shared" si="34"/>
        <v>202442058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Риъл Булленд АД</v>
      </c>
      <c r="B516" s="105" t="str">
        <f t="shared" si="34"/>
        <v>202442058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Риъл Булленд АД</v>
      </c>
      <c r="B517" s="105" t="str">
        <f t="shared" si="34"/>
        <v>202442058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Риъл Булленд АД</v>
      </c>
      <c r="B518" s="105" t="str">
        <f t="shared" si="34"/>
        <v>202442058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Риъл Булленд АД</v>
      </c>
      <c r="B519" s="105" t="str">
        <f t="shared" si="34"/>
        <v>202442058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Риъл Булленд АД</v>
      </c>
      <c r="B520" s="105" t="str">
        <f t="shared" si="34"/>
        <v>202442058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4150</v>
      </c>
    </row>
    <row r="521" spans="1:8">
      <c r="A521" s="105" t="str">
        <f t="shared" si="33"/>
        <v>Риъл Булленд АД</v>
      </c>
      <c r="B521" s="105" t="str">
        <f t="shared" si="34"/>
        <v>202442058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Риъл Булленд АД</v>
      </c>
      <c r="B522" s="105" t="str">
        <f t="shared" si="34"/>
        <v>202442058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Риъл Булленд АД</v>
      </c>
      <c r="B523" s="105" t="str">
        <f t="shared" si="34"/>
        <v>202442058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Риъл Булленд АД</v>
      </c>
      <c r="B524" s="105" t="str">
        <f t="shared" si="34"/>
        <v>202442058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Риъл Булленд АД</v>
      </c>
      <c r="B525" s="105" t="str">
        <f t="shared" ref="B525:B588" si="37">pdeBulstat</f>
        <v>202442058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Риъл Булленд АД</v>
      </c>
      <c r="B526" s="105" t="str">
        <f t="shared" si="37"/>
        <v>202442058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Риъл Булленд АД</v>
      </c>
      <c r="B527" s="105" t="str">
        <f t="shared" si="37"/>
        <v>202442058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Риъл Булленд АД</v>
      </c>
      <c r="B528" s="105" t="str">
        <f t="shared" si="37"/>
        <v>202442058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Риъл Булленд АД</v>
      </c>
      <c r="B529" s="105" t="str">
        <f t="shared" si="37"/>
        <v>202442058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Риъл Булленд АД</v>
      </c>
      <c r="B530" s="105" t="str">
        <f t="shared" si="37"/>
        <v>202442058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Риъл Булленд АД</v>
      </c>
      <c r="B531" s="105" t="str">
        <f t="shared" si="37"/>
        <v>202442058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Риъл Булленд АД</v>
      </c>
      <c r="B532" s="105" t="str">
        <f t="shared" si="37"/>
        <v>202442058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Риъл Булленд АД</v>
      </c>
      <c r="B533" s="105" t="str">
        <f t="shared" si="37"/>
        <v>202442058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Риъл Булленд АД</v>
      </c>
      <c r="B534" s="105" t="str">
        <f t="shared" si="37"/>
        <v>202442058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Риъл Булленд АД</v>
      </c>
      <c r="B535" s="105" t="str">
        <f t="shared" si="37"/>
        <v>202442058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Риъл Булленд АД</v>
      </c>
      <c r="B536" s="105" t="str">
        <f t="shared" si="37"/>
        <v>202442058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Риъл Булленд АД</v>
      </c>
      <c r="B537" s="105" t="str">
        <f t="shared" si="37"/>
        <v>202442058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Риъл Булленд АД</v>
      </c>
      <c r="B538" s="105" t="str">
        <f t="shared" si="37"/>
        <v>202442058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Риъл Булленд АД</v>
      </c>
      <c r="B539" s="105" t="str">
        <f t="shared" si="37"/>
        <v>202442058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Риъл Булленд АД</v>
      </c>
      <c r="B540" s="105" t="str">
        <f t="shared" si="37"/>
        <v>202442058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Риъл Булленд АД</v>
      </c>
      <c r="B541" s="105" t="str">
        <f t="shared" si="37"/>
        <v>202442058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Риъл Булленд АД</v>
      </c>
      <c r="B542" s="105" t="str">
        <f t="shared" si="37"/>
        <v>202442058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Риъл Булленд АД</v>
      </c>
      <c r="B543" s="105" t="str">
        <f t="shared" si="37"/>
        <v>202442058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Риъл Булленд АД</v>
      </c>
      <c r="B544" s="105" t="str">
        <f t="shared" si="37"/>
        <v>202442058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Риъл Булленд АД</v>
      </c>
      <c r="B545" s="105" t="str">
        <f t="shared" si="37"/>
        <v>202442058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Риъл Булленд АД</v>
      </c>
      <c r="B546" s="105" t="str">
        <f t="shared" si="37"/>
        <v>202442058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Риъл Булленд АД</v>
      </c>
      <c r="B547" s="105" t="str">
        <f t="shared" si="37"/>
        <v>202442058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Риъл Булленд АД</v>
      </c>
      <c r="B548" s="105" t="str">
        <f t="shared" si="37"/>
        <v>202442058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Риъл Булленд АД</v>
      </c>
      <c r="B549" s="105" t="str">
        <f t="shared" si="37"/>
        <v>202442058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Риъл Булленд АД</v>
      </c>
      <c r="B550" s="105" t="str">
        <f t="shared" si="37"/>
        <v>202442058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0</v>
      </c>
    </row>
    <row r="551" spans="1:8">
      <c r="A551" s="105" t="str">
        <f t="shared" si="36"/>
        <v>Риъл Булленд АД</v>
      </c>
      <c r="B551" s="105" t="str">
        <f t="shared" si="37"/>
        <v>202442058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Риъл Булленд АД</v>
      </c>
      <c r="B552" s="105" t="str">
        <f t="shared" si="37"/>
        <v>202442058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Риъл Булленд АД</v>
      </c>
      <c r="B553" s="105" t="str">
        <f t="shared" si="37"/>
        <v>202442058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Риъл Булленд АД</v>
      </c>
      <c r="B554" s="105" t="str">
        <f t="shared" si="37"/>
        <v>202442058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Риъл Булленд АД</v>
      </c>
      <c r="B555" s="105" t="str">
        <f t="shared" si="37"/>
        <v>202442058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Риъл Булленд АД</v>
      </c>
      <c r="B556" s="105" t="str">
        <f t="shared" si="37"/>
        <v>202442058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Риъл Булленд АД</v>
      </c>
      <c r="B557" s="105" t="str">
        <f t="shared" si="37"/>
        <v>202442058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Риъл Булленд АД</v>
      </c>
      <c r="B558" s="105" t="str">
        <f t="shared" si="37"/>
        <v>202442058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Риъл Булленд АД</v>
      </c>
      <c r="B559" s="105" t="str">
        <f t="shared" si="37"/>
        <v>202442058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0</v>
      </c>
    </row>
    <row r="560" spans="1:8">
      <c r="A560" s="105" t="str">
        <f t="shared" si="36"/>
        <v>Риъл Булленд АД</v>
      </c>
      <c r="B560" s="105" t="str">
        <f t="shared" si="37"/>
        <v>202442058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11941</v>
      </c>
    </row>
    <row r="561" spans="1:8">
      <c r="A561" s="105" t="str">
        <f t="shared" si="36"/>
        <v>Риъл Булленд АД</v>
      </c>
      <c r="B561" s="105" t="str">
        <f t="shared" si="37"/>
        <v>202442058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Риъл Булленд АД</v>
      </c>
      <c r="B562" s="105" t="str">
        <f t="shared" si="37"/>
        <v>202442058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Риъл Булленд АД</v>
      </c>
      <c r="B563" s="105" t="str">
        <f t="shared" si="37"/>
        <v>202442058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Риъл Булленд АД</v>
      </c>
      <c r="B564" s="105" t="str">
        <f t="shared" si="37"/>
        <v>202442058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Риъл Булленд АД</v>
      </c>
      <c r="B565" s="105" t="str">
        <f t="shared" si="37"/>
        <v>202442058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Риъл Булленд АД</v>
      </c>
      <c r="B566" s="105" t="str">
        <f t="shared" si="37"/>
        <v>202442058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Риъл Булленд АД</v>
      </c>
      <c r="B567" s="105" t="str">
        <f t="shared" si="37"/>
        <v>202442058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0</v>
      </c>
    </row>
    <row r="568" spans="1:8">
      <c r="A568" s="105" t="str">
        <f t="shared" si="36"/>
        <v>Риъл Булленд АД</v>
      </c>
      <c r="B568" s="105" t="str">
        <f t="shared" si="37"/>
        <v>202442058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0</v>
      </c>
    </row>
    <row r="569" spans="1:8">
      <c r="A569" s="105" t="str">
        <f t="shared" si="36"/>
        <v>Риъл Булленд АД</v>
      </c>
      <c r="B569" s="105" t="str">
        <f t="shared" si="37"/>
        <v>202442058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Риъл Булленд АД</v>
      </c>
      <c r="B570" s="105" t="str">
        <f t="shared" si="37"/>
        <v>202442058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Риъл Булленд АД</v>
      </c>
      <c r="B571" s="105" t="str">
        <f t="shared" si="37"/>
        <v>202442058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Риъл Булленд АД</v>
      </c>
      <c r="B572" s="105" t="str">
        <f t="shared" si="37"/>
        <v>202442058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Риъл Булленд АД</v>
      </c>
      <c r="B573" s="105" t="str">
        <f t="shared" si="37"/>
        <v>202442058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Риъл Булленд АД</v>
      </c>
      <c r="B574" s="105" t="str">
        <f t="shared" si="37"/>
        <v>202442058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Риъл Булленд АД</v>
      </c>
      <c r="B575" s="105" t="str">
        <f t="shared" si="37"/>
        <v>202442058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Риъл Булленд АД</v>
      </c>
      <c r="B576" s="105" t="str">
        <f t="shared" si="37"/>
        <v>202442058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Риъл Булленд АД</v>
      </c>
      <c r="B577" s="105" t="str">
        <f t="shared" si="37"/>
        <v>202442058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Риъл Булленд АД</v>
      </c>
      <c r="B578" s="105" t="str">
        <f t="shared" si="37"/>
        <v>202442058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0</v>
      </c>
    </row>
    <row r="579" spans="1:8">
      <c r="A579" s="105" t="str">
        <f t="shared" si="36"/>
        <v>Риъл Булленд АД</v>
      </c>
      <c r="B579" s="105" t="str">
        <f t="shared" si="37"/>
        <v>202442058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Риъл Булленд АД</v>
      </c>
      <c r="B580" s="105" t="str">
        <f t="shared" si="37"/>
        <v>202442058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11941</v>
      </c>
    </row>
    <row r="581" spans="1:8">
      <c r="A581" s="105" t="str">
        <f t="shared" si="36"/>
        <v>Риъл Булленд АД</v>
      </c>
      <c r="B581" s="105" t="str">
        <f t="shared" si="37"/>
        <v>202442058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Риъл Булленд АД</v>
      </c>
      <c r="B582" s="105" t="str">
        <f t="shared" si="37"/>
        <v>202442058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Риъл Булленд АД</v>
      </c>
      <c r="B583" s="105" t="str">
        <f t="shared" si="37"/>
        <v>202442058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Риъл Булленд АД</v>
      </c>
      <c r="B584" s="105" t="str">
        <f t="shared" si="37"/>
        <v>202442058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Риъл Булленд АД</v>
      </c>
      <c r="B585" s="105" t="str">
        <f t="shared" si="37"/>
        <v>202442058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Риъл Булленд АД</v>
      </c>
      <c r="B586" s="105" t="str">
        <f t="shared" si="37"/>
        <v>202442058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Риъл Булленд АД</v>
      </c>
      <c r="B587" s="105" t="str">
        <f t="shared" si="37"/>
        <v>202442058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Риъл Булленд АД</v>
      </c>
      <c r="B588" s="105" t="str">
        <f t="shared" si="37"/>
        <v>202442058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Риъл Булленд АД</v>
      </c>
      <c r="B589" s="105" t="str">
        <f t="shared" ref="B589:B652" si="40">pdeBulstat</f>
        <v>202442058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Риъл Булленд АД</v>
      </c>
      <c r="B590" s="105" t="str">
        <f t="shared" si="40"/>
        <v>202442058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506</v>
      </c>
    </row>
    <row r="591" spans="1:8">
      <c r="A591" s="105" t="str">
        <f t="shared" si="39"/>
        <v>Риъл Булленд АД</v>
      </c>
      <c r="B591" s="105" t="str">
        <f t="shared" si="40"/>
        <v>202442058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Риъл Булленд АД</v>
      </c>
      <c r="B592" s="105" t="str">
        <f t="shared" si="40"/>
        <v>202442058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Риъл Булленд АД</v>
      </c>
      <c r="B593" s="105" t="str">
        <f t="shared" si="40"/>
        <v>202442058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Риъл Булленд АД</v>
      </c>
      <c r="B594" s="105" t="str">
        <f t="shared" si="40"/>
        <v>202442058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Риъл Булленд АД</v>
      </c>
      <c r="B595" s="105" t="str">
        <f t="shared" si="40"/>
        <v>202442058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Риъл Булленд АД</v>
      </c>
      <c r="B596" s="105" t="str">
        <f t="shared" si="40"/>
        <v>202442058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Риъл Булленд АД</v>
      </c>
      <c r="B597" s="105" t="str">
        <f t="shared" si="40"/>
        <v>202442058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Риъл Булленд АД</v>
      </c>
      <c r="B598" s="105" t="str">
        <f t="shared" si="40"/>
        <v>202442058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Риъл Булленд АД</v>
      </c>
      <c r="B599" s="105" t="str">
        <f t="shared" si="40"/>
        <v>202442058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Риъл Булленд АД</v>
      </c>
      <c r="B600" s="105" t="str">
        <f t="shared" si="40"/>
        <v>202442058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Риъл Булленд АД</v>
      </c>
      <c r="B601" s="105" t="str">
        <f t="shared" si="40"/>
        <v>202442058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Риъл Булленд АД</v>
      </c>
      <c r="B602" s="105" t="str">
        <f t="shared" si="40"/>
        <v>202442058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Риъл Булленд АД</v>
      </c>
      <c r="B603" s="105" t="str">
        <f t="shared" si="40"/>
        <v>202442058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Риъл Булленд АД</v>
      </c>
      <c r="B604" s="105" t="str">
        <f t="shared" si="40"/>
        <v>202442058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Риъл Булленд АД</v>
      </c>
      <c r="B605" s="105" t="str">
        <f t="shared" si="40"/>
        <v>202442058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Риъл Булленд АД</v>
      </c>
      <c r="B606" s="105" t="str">
        <f t="shared" si="40"/>
        <v>202442058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Риъл Булленд АД</v>
      </c>
      <c r="B607" s="105" t="str">
        <f t="shared" si="40"/>
        <v>202442058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Риъл Булленд АД</v>
      </c>
      <c r="B608" s="105" t="str">
        <f t="shared" si="40"/>
        <v>202442058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Риъл Булленд АД</v>
      </c>
      <c r="B609" s="105" t="str">
        <f t="shared" si="40"/>
        <v>202442058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Риъл Булленд АД</v>
      </c>
      <c r="B610" s="105" t="str">
        <f t="shared" si="40"/>
        <v>202442058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506</v>
      </c>
    </row>
    <row r="611" spans="1:8">
      <c r="A611" s="105" t="str">
        <f t="shared" si="39"/>
        <v>Риъл Булленд АД</v>
      </c>
      <c r="B611" s="105" t="str">
        <f t="shared" si="40"/>
        <v>202442058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Риъл Булленд АД</v>
      </c>
      <c r="B612" s="105" t="str">
        <f t="shared" si="40"/>
        <v>202442058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Риъл Булленд АД</v>
      </c>
      <c r="B613" s="105" t="str">
        <f t="shared" si="40"/>
        <v>202442058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Риъл Булленд АД</v>
      </c>
      <c r="B614" s="105" t="str">
        <f t="shared" si="40"/>
        <v>202442058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Риъл Булленд АД</v>
      </c>
      <c r="B615" s="105" t="str">
        <f t="shared" si="40"/>
        <v>202442058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Риъл Булленд АД</v>
      </c>
      <c r="B616" s="105" t="str">
        <f t="shared" si="40"/>
        <v>202442058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Риъл Булленд АД</v>
      </c>
      <c r="B617" s="105" t="str">
        <f t="shared" si="40"/>
        <v>202442058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Риъл Булленд АД</v>
      </c>
      <c r="B618" s="105" t="str">
        <f t="shared" si="40"/>
        <v>202442058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Риъл Булленд АД</v>
      </c>
      <c r="B619" s="105" t="str">
        <f t="shared" si="40"/>
        <v>202442058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Риъл Булленд АД</v>
      </c>
      <c r="B620" s="105" t="str">
        <f t="shared" si="40"/>
        <v>202442058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133</v>
      </c>
    </row>
    <row r="621" spans="1:8">
      <c r="A621" s="105" t="str">
        <f t="shared" si="39"/>
        <v>Риъл Булленд АД</v>
      </c>
      <c r="B621" s="105" t="str">
        <f t="shared" si="40"/>
        <v>202442058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Риъл Булленд АД</v>
      </c>
      <c r="B622" s="105" t="str">
        <f t="shared" si="40"/>
        <v>202442058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Риъл Булленд АД</v>
      </c>
      <c r="B623" s="105" t="str">
        <f t="shared" si="40"/>
        <v>202442058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Риъл Булленд АД</v>
      </c>
      <c r="B624" s="105" t="str">
        <f t="shared" si="40"/>
        <v>202442058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Риъл Булленд АД</v>
      </c>
      <c r="B625" s="105" t="str">
        <f t="shared" si="40"/>
        <v>202442058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Риъл Булленд АД</v>
      </c>
      <c r="B626" s="105" t="str">
        <f t="shared" si="40"/>
        <v>202442058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Риъл Булленд АД</v>
      </c>
      <c r="B627" s="105" t="str">
        <f t="shared" si="40"/>
        <v>202442058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Риъл Булленд АД</v>
      </c>
      <c r="B628" s="105" t="str">
        <f t="shared" si="40"/>
        <v>202442058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Риъл Булленд АД</v>
      </c>
      <c r="B629" s="105" t="str">
        <f t="shared" si="40"/>
        <v>202442058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Риъл Булленд АД</v>
      </c>
      <c r="B630" s="105" t="str">
        <f t="shared" si="40"/>
        <v>202442058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Риъл Булленд АД</v>
      </c>
      <c r="B631" s="105" t="str">
        <f t="shared" si="40"/>
        <v>202442058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Риъл Булленд АД</v>
      </c>
      <c r="B632" s="105" t="str">
        <f t="shared" si="40"/>
        <v>202442058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Риъл Булленд АД</v>
      </c>
      <c r="B633" s="105" t="str">
        <f t="shared" si="40"/>
        <v>202442058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Риъл Булленд АД</v>
      </c>
      <c r="B634" s="105" t="str">
        <f t="shared" si="40"/>
        <v>202442058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Риъл Булленд АД</v>
      </c>
      <c r="B635" s="105" t="str">
        <f t="shared" si="40"/>
        <v>202442058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Риъл Булленд АД</v>
      </c>
      <c r="B636" s="105" t="str">
        <f t="shared" si="40"/>
        <v>202442058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Риъл Булленд АД</v>
      </c>
      <c r="B637" s="105" t="str">
        <f t="shared" si="40"/>
        <v>202442058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Риъл Булленд АД</v>
      </c>
      <c r="B638" s="105" t="str">
        <f t="shared" si="40"/>
        <v>202442058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Риъл Булленд АД</v>
      </c>
      <c r="B639" s="105" t="str">
        <f t="shared" si="40"/>
        <v>202442058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Риъл Булленд АД</v>
      </c>
      <c r="B640" s="105" t="str">
        <f t="shared" si="40"/>
        <v>202442058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133</v>
      </c>
    </row>
    <row r="641" spans="1:8">
      <c r="A641" s="105" t="str">
        <f t="shared" si="39"/>
        <v>Риъл Булленд АД</v>
      </c>
      <c r="B641" s="105" t="str">
        <f t="shared" si="40"/>
        <v>202442058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Риъл Булленд АД</v>
      </c>
      <c r="B642" s="105" t="str">
        <f t="shared" si="40"/>
        <v>202442058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Риъл Булленд АД</v>
      </c>
      <c r="B643" s="105" t="str">
        <f t="shared" si="40"/>
        <v>202442058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Риъл Булленд АД</v>
      </c>
      <c r="B644" s="105" t="str">
        <f t="shared" si="40"/>
        <v>202442058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Риъл Булленд АД</v>
      </c>
      <c r="B645" s="105" t="str">
        <f t="shared" si="40"/>
        <v>202442058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Риъл Булленд АД</v>
      </c>
      <c r="B646" s="105" t="str">
        <f t="shared" si="40"/>
        <v>202442058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Риъл Булленд АД</v>
      </c>
      <c r="B647" s="105" t="str">
        <f t="shared" si="40"/>
        <v>202442058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Риъл Булленд АД</v>
      </c>
      <c r="B648" s="105" t="str">
        <f t="shared" si="40"/>
        <v>202442058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Риъл Булленд АД</v>
      </c>
      <c r="B649" s="105" t="str">
        <f t="shared" si="40"/>
        <v>202442058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0</v>
      </c>
    </row>
    <row r="650" spans="1:8">
      <c r="A650" s="105" t="str">
        <f t="shared" si="39"/>
        <v>Риъл Булленд АД</v>
      </c>
      <c r="B650" s="105" t="str">
        <f t="shared" si="40"/>
        <v>202442058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12314</v>
      </c>
    </row>
    <row r="651" spans="1:8">
      <c r="A651" s="105" t="str">
        <f t="shared" si="39"/>
        <v>Риъл Булленд АД</v>
      </c>
      <c r="B651" s="105" t="str">
        <f t="shared" si="40"/>
        <v>202442058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Риъл Булленд АД</v>
      </c>
      <c r="B652" s="105" t="str">
        <f t="shared" si="40"/>
        <v>202442058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Риъл Булленд АД</v>
      </c>
      <c r="B653" s="105" t="str">
        <f t="shared" ref="B653:B716" si="43">pdeBulstat</f>
        <v>202442058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Риъл Булленд АД</v>
      </c>
      <c r="B654" s="105" t="str">
        <f t="shared" si="43"/>
        <v>202442058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Риъл Булленд АД</v>
      </c>
      <c r="B655" s="105" t="str">
        <f t="shared" si="43"/>
        <v>202442058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Риъл Булленд АД</v>
      </c>
      <c r="B656" s="105" t="str">
        <f t="shared" si="43"/>
        <v>202442058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Риъл Булленд АД</v>
      </c>
      <c r="B657" s="105" t="str">
        <f t="shared" si="43"/>
        <v>202442058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0</v>
      </c>
    </row>
    <row r="658" spans="1:8">
      <c r="A658" s="105" t="str">
        <f t="shared" si="42"/>
        <v>Риъл Булленд АД</v>
      </c>
      <c r="B658" s="105" t="str">
        <f t="shared" si="43"/>
        <v>202442058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0</v>
      </c>
    </row>
    <row r="659" spans="1:8">
      <c r="A659" s="105" t="str">
        <f t="shared" si="42"/>
        <v>Риъл Булленд АД</v>
      </c>
      <c r="B659" s="105" t="str">
        <f t="shared" si="43"/>
        <v>202442058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Риъл Булленд АД</v>
      </c>
      <c r="B660" s="105" t="str">
        <f t="shared" si="43"/>
        <v>202442058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Риъл Булленд АД</v>
      </c>
      <c r="B661" s="105" t="str">
        <f t="shared" si="43"/>
        <v>202442058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Риъл Булленд АД</v>
      </c>
      <c r="B662" s="105" t="str">
        <f t="shared" si="43"/>
        <v>202442058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Риъл Булленд АД</v>
      </c>
      <c r="B663" s="105" t="str">
        <f t="shared" si="43"/>
        <v>202442058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Риъл Булленд АД</v>
      </c>
      <c r="B664" s="105" t="str">
        <f t="shared" si="43"/>
        <v>202442058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Риъл Булленд АД</v>
      </c>
      <c r="B665" s="105" t="str">
        <f t="shared" si="43"/>
        <v>202442058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Риъл Булленд АД</v>
      </c>
      <c r="B666" s="105" t="str">
        <f t="shared" si="43"/>
        <v>202442058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Риъл Булленд АД</v>
      </c>
      <c r="B667" s="105" t="str">
        <f t="shared" si="43"/>
        <v>202442058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Риъл Булленд АД</v>
      </c>
      <c r="B668" s="105" t="str">
        <f t="shared" si="43"/>
        <v>202442058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0</v>
      </c>
    </row>
    <row r="669" spans="1:8">
      <c r="A669" s="105" t="str">
        <f t="shared" si="42"/>
        <v>Риъл Булленд АД</v>
      </c>
      <c r="B669" s="105" t="str">
        <f t="shared" si="43"/>
        <v>202442058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Риъл Булленд АД</v>
      </c>
      <c r="B670" s="105" t="str">
        <f t="shared" si="43"/>
        <v>202442058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12314</v>
      </c>
    </row>
    <row r="671" spans="1:8">
      <c r="A671" s="105" t="str">
        <f t="shared" si="42"/>
        <v>Риъл Булленд АД</v>
      </c>
      <c r="B671" s="105" t="str">
        <f t="shared" si="43"/>
        <v>202442058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Риъл Булленд АД</v>
      </c>
      <c r="B672" s="105" t="str">
        <f t="shared" si="43"/>
        <v>202442058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Риъл Булленд АД</v>
      </c>
      <c r="B673" s="105" t="str">
        <f t="shared" si="43"/>
        <v>202442058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Риъл Булленд АД</v>
      </c>
      <c r="B674" s="105" t="str">
        <f t="shared" si="43"/>
        <v>202442058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Риъл Булленд АД</v>
      </c>
      <c r="B675" s="105" t="str">
        <f t="shared" si="43"/>
        <v>202442058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Риъл Булленд АД</v>
      </c>
      <c r="B676" s="105" t="str">
        <f t="shared" si="43"/>
        <v>202442058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Риъл Булленд АД</v>
      </c>
      <c r="B677" s="105" t="str">
        <f t="shared" si="43"/>
        <v>202442058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Риъл Булленд АД</v>
      </c>
      <c r="B678" s="105" t="str">
        <f t="shared" si="43"/>
        <v>202442058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Риъл Булленд АД</v>
      </c>
      <c r="B679" s="105" t="str">
        <f t="shared" si="43"/>
        <v>202442058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0</v>
      </c>
    </row>
    <row r="680" spans="1:8">
      <c r="A680" s="105" t="str">
        <f t="shared" si="42"/>
        <v>Риъл Булленд АД</v>
      </c>
      <c r="B680" s="105" t="str">
        <f t="shared" si="43"/>
        <v>202442058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Риъл Булленд АД</v>
      </c>
      <c r="B681" s="105" t="str">
        <f t="shared" si="43"/>
        <v>202442058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Риъл Булленд АД</v>
      </c>
      <c r="B682" s="105" t="str">
        <f t="shared" si="43"/>
        <v>202442058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Риъл Булленд АД</v>
      </c>
      <c r="B683" s="105" t="str">
        <f t="shared" si="43"/>
        <v>202442058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Риъл Булленд АД</v>
      </c>
      <c r="B684" s="105" t="str">
        <f t="shared" si="43"/>
        <v>202442058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Риъл Булленд АД</v>
      </c>
      <c r="B685" s="105" t="str">
        <f t="shared" si="43"/>
        <v>202442058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Риъл Булленд АД</v>
      </c>
      <c r="B686" s="105" t="str">
        <f t="shared" si="43"/>
        <v>202442058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Риъл Булленд АД</v>
      </c>
      <c r="B687" s="105" t="str">
        <f t="shared" si="43"/>
        <v>202442058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Риъл Булленд АД</v>
      </c>
      <c r="B688" s="105" t="str">
        <f t="shared" si="43"/>
        <v>202442058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Риъл Булленд АД</v>
      </c>
      <c r="B689" s="105" t="str">
        <f t="shared" si="43"/>
        <v>202442058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Риъл Булленд АД</v>
      </c>
      <c r="B690" s="105" t="str">
        <f t="shared" si="43"/>
        <v>202442058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Риъл Булленд АД</v>
      </c>
      <c r="B691" s="105" t="str">
        <f t="shared" si="43"/>
        <v>202442058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Риъл Булленд АД</v>
      </c>
      <c r="B692" s="105" t="str">
        <f t="shared" si="43"/>
        <v>202442058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Риъл Булленд АД</v>
      </c>
      <c r="B693" s="105" t="str">
        <f t="shared" si="43"/>
        <v>202442058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Риъл Булленд АД</v>
      </c>
      <c r="B694" s="105" t="str">
        <f t="shared" si="43"/>
        <v>202442058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Риъл Булленд АД</v>
      </c>
      <c r="B695" s="105" t="str">
        <f t="shared" si="43"/>
        <v>202442058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Риъл Булленд АД</v>
      </c>
      <c r="B696" s="105" t="str">
        <f t="shared" si="43"/>
        <v>202442058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Риъл Булленд АД</v>
      </c>
      <c r="B697" s="105" t="str">
        <f t="shared" si="43"/>
        <v>202442058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Риъл Булленд АД</v>
      </c>
      <c r="B698" s="105" t="str">
        <f t="shared" si="43"/>
        <v>202442058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Риъл Булленд АД</v>
      </c>
      <c r="B699" s="105" t="str">
        <f t="shared" si="43"/>
        <v>202442058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Риъл Булленд АД</v>
      </c>
      <c r="B700" s="105" t="str">
        <f t="shared" si="43"/>
        <v>202442058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0</v>
      </c>
    </row>
    <row r="701" spans="1:8">
      <c r="A701" s="105" t="str">
        <f t="shared" si="42"/>
        <v>Риъл Булленд АД</v>
      </c>
      <c r="B701" s="105" t="str">
        <f t="shared" si="43"/>
        <v>202442058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Риъл Булленд АД</v>
      </c>
      <c r="B702" s="105" t="str">
        <f t="shared" si="43"/>
        <v>202442058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Риъл Булленд АД</v>
      </c>
      <c r="B703" s="105" t="str">
        <f t="shared" si="43"/>
        <v>202442058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Риъл Булленд АД</v>
      </c>
      <c r="B704" s="105" t="str">
        <f t="shared" si="43"/>
        <v>202442058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Риъл Булленд АД</v>
      </c>
      <c r="B705" s="105" t="str">
        <f t="shared" si="43"/>
        <v>202442058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Риъл Булленд АД</v>
      </c>
      <c r="B706" s="105" t="str">
        <f t="shared" si="43"/>
        <v>202442058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Риъл Булленд АД</v>
      </c>
      <c r="B707" s="105" t="str">
        <f t="shared" si="43"/>
        <v>202442058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Риъл Булленд АД</v>
      </c>
      <c r="B708" s="105" t="str">
        <f t="shared" si="43"/>
        <v>202442058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Риъл Булленд АД</v>
      </c>
      <c r="B709" s="105" t="str">
        <f t="shared" si="43"/>
        <v>202442058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Риъл Булленд АД</v>
      </c>
      <c r="B710" s="105" t="str">
        <f t="shared" si="43"/>
        <v>202442058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Риъл Булленд АД</v>
      </c>
      <c r="B711" s="105" t="str">
        <f t="shared" si="43"/>
        <v>202442058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Риъл Булленд АД</v>
      </c>
      <c r="B712" s="105" t="str">
        <f t="shared" si="43"/>
        <v>202442058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Риъл Булленд АД</v>
      </c>
      <c r="B713" s="105" t="str">
        <f t="shared" si="43"/>
        <v>202442058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Риъл Булленд АД</v>
      </c>
      <c r="B714" s="105" t="str">
        <f t="shared" si="43"/>
        <v>202442058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Риъл Булленд АД</v>
      </c>
      <c r="B715" s="105" t="str">
        <f t="shared" si="43"/>
        <v>202442058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Риъл Булленд АД</v>
      </c>
      <c r="B716" s="105" t="str">
        <f t="shared" si="43"/>
        <v>202442058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Риъл Булленд АД</v>
      </c>
      <c r="B717" s="105" t="str">
        <f t="shared" ref="B717:B780" si="46">pdeBulstat</f>
        <v>202442058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Риъл Булленд АД</v>
      </c>
      <c r="B718" s="105" t="str">
        <f t="shared" si="46"/>
        <v>202442058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Риъл Булленд АД</v>
      </c>
      <c r="B719" s="105" t="str">
        <f t="shared" si="46"/>
        <v>202442058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Риъл Булленд АД</v>
      </c>
      <c r="B720" s="105" t="str">
        <f t="shared" si="46"/>
        <v>202442058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Риъл Булленд АД</v>
      </c>
      <c r="B721" s="105" t="str">
        <f t="shared" si="46"/>
        <v>202442058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Риъл Булленд АД</v>
      </c>
      <c r="B722" s="105" t="str">
        <f t="shared" si="46"/>
        <v>202442058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Риъл Булленд АД</v>
      </c>
      <c r="B723" s="105" t="str">
        <f t="shared" si="46"/>
        <v>202442058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Риъл Булленд АД</v>
      </c>
      <c r="B724" s="105" t="str">
        <f t="shared" si="46"/>
        <v>202442058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Риъл Булленд АД</v>
      </c>
      <c r="B725" s="105" t="str">
        <f t="shared" si="46"/>
        <v>202442058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Риъл Булленд АД</v>
      </c>
      <c r="B726" s="105" t="str">
        <f t="shared" si="46"/>
        <v>202442058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Риъл Булленд АД</v>
      </c>
      <c r="B727" s="105" t="str">
        <f t="shared" si="46"/>
        <v>202442058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Риъл Булленд АД</v>
      </c>
      <c r="B728" s="105" t="str">
        <f t="shared" si="46"/>
        <v>202442058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Риъл Булленд АД</v>
      </c>
      <c r="B729" s="105" t="str">
        <f t="shared" si="46"/>
        <v>202442058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Риъл Булленд АД</v>
      </c>
      <c r="B730" s="105" t="str">
        <f t="shared" si="46"/>
        <v>202442058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Риъл Булленд АД</v>
      </c>
      <c r="B731" s="105" t="str">
        <f t="shared" si="46"/>
        <v>202442058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Риъл Булленд АД</v>
      </c>
      <c r="B732" s="105" t="str">
        <f t="shared" si="46"/>
        <v>202442058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Риъл Булленд АД</v>
      </c>
      <c r="B733" s="105" t="str">
        <f t="shared" si="46"/>
        <v>202442058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Риъл Булленд АД</v>
      </c>
      <c r="B734" s="105" t="str">
        <f t="shared" si="46"/>
        <v>202442058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Риъл Булленд АД</v>
      </c>
      <c r="B735" s="105" t="str">
        <f t="shared" si="46"/>
        <v>202442058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Риъл Булленд АД</v>
      </c>
      <c r="B736" s="105" t="str">
        <f t="shared" si="46"/>
        <v>202442058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Риъл Булленд АД</v>
      </c>
      <c r="B737" s="105" t="str">
        <f t="shared" si="46"/>
        <v>202442058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Риъл Булленд АД</v>
      </c>
      <c r="B738" s="105" t="str">
        <f t="shared" si="46"/>
        <v>202442058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Риъл Булленд АД</v>
      </c>
      <c r="B739" s="105" t="str">
        <f t="shared" si="46"/>
        <v>202442058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Риъл Булленд АД</v>
      </c>
      <c r="B740" s="105" t="str">
        <f t="shared" si="46"/>
        <v>202442058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Риъл Булленд АД</v>
      </c>
      <c r="B741" s="105" t="str">
        <f t="shared" si="46"/>
        <v>202442058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Риъл Булленд АД</v>
      </c>
      <c r="B742" s="105" t="str">
        <f t="shared" si="46"/>
        <v>202442058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Риъл Булленд АД</v>
      </c>
      <c r="B743" s="105" t="str">
        <f t="shared" si="46"/>
        <v>202442058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Риъл Булленд АД</v>
      </c>
      <c r="B744" s="105" t="str">
        <f t="shared" si="46"/>
        <v>202442058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Риъл Булленд АД</v>
      </c>
      <c r="B745" s="105" t="str">
        <f t="shared" si="46"/>
        <v>202442058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Риъл Булленд АД</v>
      </c>
      <c r="B746" s="105" t="str">
        <f t="shared" si="46"/>
        <v>202442058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Риъл Булленд АД</v>
      </c>
      <c r="B747" s="105" t="str">
        <f t="shared" si="46"/>
        <v>202442058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Риъл Булленд АД</v>
      </c>
      <c r="B748" s="105" t="str">
        <f t="shared" si="46"/>
        <v>202442058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Риъл Булленд АД</v>
      </c>
      <c r="B749" s="105" t="str">
        <f t="shared" si="46"/>
        <v>202442058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Риъл Булленд АД</v>
      </c>
      <c r="B750" s="105" t="str">
        <f t="shared" si="46"/>
        <v>202442058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Риъл Булленд АД</v>
      </c>
      <c r="B751" s="105" t="str">
        <f t="shared" si="46"/>
        <v>202442058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Риъл Булленд АД</v>
      </c>
      <c r="B752" s="105" t="str">
        <f t="shared" si="46"/>
        <v>202442058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Риъл Булленд АД</v>
      </c>
      <c r="B753" s="105" t="str">
        <f t="shared" si="46"/>
        <v>202442058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Риъл Булленд АД</v>
      </c>
      <c r="B754" s="105" t="str">
        <f t="shared" si="46"/>
        <v>202442058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Риъл Булленд АД</v>
      </c>
      <c r="B755" s="105" t="str">
        <f t="shared" si="46"/>
        <v>202442058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Риъл Булленд АД</v>
      </c>
      <c r="B756" s="105" t="str">
        <f t="shared" si="46"/>
        <v>202442058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Риъл Булленд АД</v>
      </c>
      <c r="B757" s="105" t="str">
        <f t="shared" si="46"/>
        <v>202442058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Риъл Булленд АД</v>
      </c>
      <c r="B758" s="105" t="str">
        <f t="shared" si="46"/>
        <v>202442058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Риъл Булленд АД</v>
      </c>
      <c r="B759" s="105" t="str">
        <f t="shared" si="46"/>
        <v>202442058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Риъл Булленд АД</v>
      </c>
      <c r="B760" s="105" t="str">
        <f t="shared" si="46"/>
        <v>202442058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Риъл Булленд АД</v>
      </c>
      <c r="B761" s="105" t="str">
        <f t="shared" si="46"/>
        <v>202442058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Риъл Булленд АД</v>
      </c>
      <c r="B762" s="105" t="str">
        <f t="shared" si="46"/>
        <v>202442058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Риъл Булленд АД</v>
      </c>
      <c r="B763" s="105" t="str">
        <f t="shared" si="46"/>
        <v>202442058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Риъл Булленд АД</v>
      </c>
      <c r="B764" s="105" t="str">
        <f t="shared" si="46"/>
        <v>202442058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Риъл Булленд АД</v>
      </c>
      <c r="B765" s="105" t="str">
        <f t="shared" si="46"/>
        <v>202442058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Риъл Булленд АД</v>
      </c>
      <c r="B766" s="105" t="str">
        <f t="shared" si="46"/>
        <v>202442058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Риъл Булленд АД</v>
      </c>
      <c r="B767" s="105" t="str">
        <f t="shared" si="46"/>
        <v>202442058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Риъл Булленд АД</v>
      </c>
      <c r="B768" s="105" t="str">
        <f t="shared" si="46"/>
        <v>202442058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Риъл Булленд АД</v>
      </c>
      <c r="B769" s="105" t="str">
        <f t="shared" si="46"/>
        <v>202442058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0</v>
      </c>
    </row>
    <row r="770" spans="1:8">
      <c r="A770" s="105" t="str">
        <f t="shared" si="45"/>
        <v>Риъл Булленд АД</v>
      </c>
      <c r="B770" s="105" t="str">
        <f t="shared" si="46"/>
        <v>202442058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Риъл Булленд АД</v>
      </c>
      <c r="B771" s="105" t="str">
        <f t="shared" si="46"/>
        <v>202442058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Риъл Булленд АД</v>
      </c>
      <c r="B772" s="105" t="str">
        <f t="shared" si="46"/>
        <v>202442058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Риъл Булленд АД</v>
      </c>
      <c r="B773" s="105" t="str">
        <f t="shared" si="46"/>
        <v>202442058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Риъл Булленд АД</v>
      </c>
      <c r="B774" s="105" t="str">
        <f t="shared" si="46"/>
        <v>202442058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Риъл Булленд АД</v>
      </c>
      <c r="B775" s="105" t="str">
        <f t="shared" si="46"/>
        <v>202442058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Риъл Булленд АД</v>
      </c>
      <c r="B776" s="105" t="str">
        <f t="shared" si="46"/>
        <v>202442058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Риъл Булленд АД</v>
      </c>
      <c r="B777" s="105" t="str">
        <f t="shared" si="46"/>
        <v>202442058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Риъл Булленд АД</v>
      </c>
      <c r="B778" s="105" t="str">
        <f t="shared" si="46"/>
        <v>202442058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Риъл Булленд АД</v>
      </c>
      <c r="B779" s="105" t="str">
        <f t="shared" si="46"/>
        <v>202442058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Риъл Булленд АД</v>
      </c>
      <c r="B780" s="105" t="str">
        <f t="shared" si="46"/>
        <v>202442058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Риъл Булленд АД</v>
      </c>
      <c r="B781" s="105" t="str">
        <f t="shared" ref="B781:B844" si="49">pdeBulstat</f>
        <v>202442058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Риъл Булленд АД</v>
      </c>
      <c r="B782" s="105" t="str">
        <f t="shared" si="49"/>
        <v>202442058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Риъл Булленд АД</v>
      </c>
      <c r="B783" s="105" t="str">
        <f t="shared" si="49"/>
        <v>202442058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Риъл Булленд АД</v>
      </c>
      <c r="B784" s="105" t="str">
        <f t="shared" si="49"/>
        <v>202442058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Риъл Булленд АД</v>
      </c>
      <c r="B785" s="105" t="str">
        <f t="shared" si="49"/>
        <v>202442058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Риъл Булленд АД</v>
      </c>
      <c r="B786" s="105" t="str">
        <f t="shared" si="49"/>
        <v>202442058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Риъл Булленд АД</v>
      </c>
      <c r="B787" s="105" t="str">
        <f t="shared" si="49"/>
        <v>202442058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Риъл Булленд АД</v>
      </c>
      <c r="B788" s="105" t="str">
        <f t="shared" si="49"/>
        <v>202442058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Риъл Булленд АД</v>
      </c>
      <c r="B789" s="105" t="str">
        <f t="shared" si="49"/>
        <v>202442058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Риъл Булленд АД</v>
      </c>
      <c r="B790" s="105" t="str">
        <f t="shared" si="49"/>
        <v>202442058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0</v>
      </c>
    </row>
    <row r="791" spans="1:8">
      <c r="A791" s="105" t="str">
        <f t="shared" si="48"/>
        <v>Риъл Булленд АД</v>
      </c>
      <c r="B791" s="105" t="str">
        <f t="shared" si="49"/>
        <v>202442058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Риъл Булленд АД</v>
      </c>
      <c r="B792" s="105" t="str">
        <f t="shared" si="49"/>
        <v>202442058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Риъл Булленд АД</v>
      </c>
      <c r="B793" s="105" t="str">
        <f t="shared" si="49"/>
        <v>202442058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Риъл Булленд АД</v>
      </c>
      <c r="B794" s="105" t="str">
        <f t="shared" si="49"/>
        <v>202442058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Риъл Булленд АД</v>
      </c>
      <c r="B795" s="105" t="str">
        <f t="shared" si="49"/>
        <v>202442058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Риъл Булленд АД</v>
      </c>
      <c r="B796" s="105" t="str">
        <f t="shared" si="49"/>
        <v>202442058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Риъл Булленд АД</v>
      </c>
      <c r="B797" s="105" t="str">
        <f t="shared" si="49"/>
        <v>202442058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Риъл Булленд АД</v>
      </c>
      <c r="B798" s="105" t="str">
        <f t="shared" si="49"/>
        <v>202442058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Риъл Булленд АД</v>
      </c>
      <c r="B799" s="105" t="str">
        <f t="shared" si="49"/>
        <v>202442058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Риъл Булленд АД</v>
      </c>
      <c r="B800" s="105" t="str">
        <f t="shared" si="49"/>
        <v>202442058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Риъл Булленд АД</v>
      </c>
      <c r="B801" s="105" t="str">
        <f t="shared" si="49"/>
        <v>202442058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Риъл Булленд АД</v>
      </c>
      <c r="B802" s="105" t="str">
        <f t="shared" si="49"/>
        <v>202442058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Риъл Булленд АД</v>
      </c>
      <c r="B803" s="105" t="str">
        <f t="shared" si="49"/>
        <v>202442058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Риъл Булленд АД</v>
      </c>
      <c r="B804" s="105" t="str">
        <f t="shared" si="49"/>
        <v>202442058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Риъл Булленд АД</v>
      </c>
      <c r="B805" s="105" t="str">
        <f t="shared" si="49"/>
        <v>202442058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Риъл Булленд АД</v>
      </c>
      <c r="B806" s="105" t="str">
        <f t="shared" si="49"/>
        <v>202442058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Риъл Булленд АД</v>
      </c>
      <c r="B807" s="105" t="str">
        <f t="shared" si="49"/>
        <v>202442058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Риъл Булленд АД</v>
      </c>
      <c r="B808" s="105" t="str">
        <f t="shared" si="49"/>
        <v>202442058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Риъл Булленд АД</v>
      </c>
      <c r="B809" s="105" t="str">
        <f t="shared" si="49"/>
        <v>202442058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Риъл Булленд АД</v>
      </c>
      <c r="B810" s="105" t="str">
        <f t="shared" si="49"/>
        <v>202442058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Риъл Булленд АД</v>
      </c>
      <c r="B811" s="105" t="str">
        <f t="shared" si="49"/>
        <v>202442058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Риъл Булленд АД</v>
      </c>
      <c r="B812" s="105" t="str">
        <f t="shared" si="49"/>
        <v>202442058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Риъл Булленд АД</v>
      </c>
      <c r="B813" s="105" t="str">
        <f t="shared" si="49"/>
        <v>202442058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Риъл Булленд АД</v>
      </c>
      <c r="B814" s="105" t="str">
        <f t="shared" si="49"/>
        <v>202442058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Риъл Булленд АД</v>
      </c>
      <c r="B815" s="105" t="str">
        <f t="shared" si="49"/>
        <v>202442058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Риъл Булленд АД</v>
      </c>
      <c r="B816" s="105" t="str">
        <f t="shared" si="49"/>
        <v>202442058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Риъл Булленд АД</v>
      </c>
      <c r="B817" s="105" t="str">
        <f t="shared" si="49"/>
        <v>202442058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Риъл Булленд АД</v>
      </c>
      <c r="B818" s="105" t="str">
        <f t="shared" si="49"/>
        <v>202442058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Риъл Булленд АД</v>
      </c>
      <c r="B819" s="105" t="str">
        <f t="shared" si="49"/>
        <v>202442058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Риъл Булленд АД</v>
      </c>
      <c r="B820" s="105" t="str">
        <f t="shared" si="49"/>
        <v>202442058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Риъл Булленд АД</v>
      </c>
      <c r="B821" s="105" t="str">
        <f t="shared" si="49"/>
        <v>202442058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Риъл Булленд АД</v>
      </c>
      <c r="B822" s="105" t="str">
        <f t="shared" si="49"/>
        <v>202442058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Риъл Булленд АД</v>
      </c>
      <c r="B823" s="105" t="str">
        <f t="shared" si="49"/>
        <v>202442058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Риъл Булленд АД</v>
      </c>
      <c r="B824" s="105" t="str">
        <f t="shared" si="49"/>
        <v>202442058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Риъл Булленд АД</v>
      </c>
      <c r="B825" s="105" t="str">
        <f t="shared" si="49"/>
        <v>202442058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Риъл Булленд АД</v>
      </c>
      <c r="B826" s="105" t="str">
        <f t="shared" si="49"/>
        <v>202442058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Риъл Булленд АД</v>
      </c>
      <c r="B827" s="105" t="str">
        <f t="shared" si="49"/>
        <v>202442058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Риъл Булленд АД</v>
      </c>
      <c r="B828" s="105" t="str">
        <f t="shared" si="49"/>
        <v>202442058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Риъл Булленд АД</v>
      </c>
      <c r="B829" s="105" t="str">
        <f t="shared" si="49"/>
        <v>202442058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Риъл Булленд АД</v>
      </c>
      <c r="B830" s="105" t="str">
        <f t="shared" si="49"/>
        <v>202442058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Риъл Булленд АД</v>
      </c>
      <c r="B831" s="105" t="str">
        <f t="shared" si="49"/>
        <v>202442058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Риъл Булленд АД</v>
      </c>
      <c r="B832" s="105" t="str">
        <f t="shared" si="49"/>
        <v>202442058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Риъл Булленд АД</v>
      </c>
      <c r="B833" s="105" t="str">
        <f t="shared" si="49"/>
        <v>202442058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Риъл Булленд АД</v>
      </c>
      <c r="B834" s="105" t="str">
        <f t="shared" si="49"/>
        <v>202442058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Риъл Булленд АД</v>
      </c>
      <c r="B835" s="105" t="str">
        <f t="shared" si="49"/>
        <v>202442058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Риъл Булленд АД</v>
      </c>
      <c r="B836" s="105" t="str">
        <f t="shared" si="49"/>
        <v>202442058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Риъл Булленд АД</v>
      </c>
      <c r="B837" s="105" t="str">
        <f t="shared" si="49"/>
        <v>202442058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Риъл Булленд АД</v>
      </c>
      <c r="B838" s="105" t="str">
        <f t="shared" si="49"/>
        <v>202442058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Риъл Булленд АД</v>
      </c>
      <c r="B839" s="105" t="str">
        <f t="shared" si="49"/>
        <v>202442058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Риъл Булленд АД</v>
      </c>
      <c r="B840" s="105" t="str">
        <f t="shared" si="49"/>
        <v>202442058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Риъл Булленд АД</v>
      </c>
      <c r="B841" s="105" t="str">
        <f t="shared" si="49"/>
        <v>202442058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Риъл Булленд АД</v>
      </c>
      <c r="B842" s="105" t="str">
        <f t="shared" si="49"/>
        <v>202442058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Риъл Булленд АД</v>
      </c>
      <c r="B843" s="105" t="str">
        <f t="shared" si="49"/>
        <v>202442058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Риъл Булленд АД</v>
      </c>
      <c r="B844" s="105" t="str">
        <f t="shared" si="49"/>
        <v>202442058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Риъл Булленд АД</v>
      </c>
      <c r="B845" s="105" t="str">
        <f t="shared" ref="B845:B910" si="52">pdeBulstat</f>
        <v>202442058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Риъл Булленд АД</v>
      </c>
      <c r="B846" s="105" t="str">
        <f t="shared" si="52"/>
        <v>202442058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Риъл Булленд АД</v>
      </c>
      <c r="B847" s="105" t="str">
        <f t="shared" si="52"/>
        <v>202442058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Риъл Булленд АД</v>
      </c>
      <c r="B848" s="105" t="str">
        <f t="shared" si="52"/>
        <v>202442058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Риъл Булленд АД</v>
      </c>
      <c r="B849" s="105" t="str">
        <f t="shared" si="52"/>
        <v>202442058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Риъл Булленд АД</v>
      </c>
      <c r="B850" s="105" t="str">
        <f t="shared" si="52"/>
        <v>202442058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Риъл Булленд АД</v>
      </c>
      <c r="B851" s="105" t="str">
        <f t="shared" si="52"/>
        <v>202442058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Риъл Булленд АД</v>
      </c>
      <c r="B852" s="105" t="str">
        <f t="shared" si="52"/>
        <v>202442058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Риъл Булленд АД</v>
      </c>
      <c r="B853" s="105" t="str">
        <f t="shared" si="52"/>
        <v>202442058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Риъл Булленд АД</v>
      </c>
      <c r="B854" s="105" t="str">
        <f t="shared" si="52"/>
        <v>202442058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Риъл Булленд АД</v>
      </c>
      <c r="B855" s="105" t="str">
        <f t="shared" si="52"/>
        <v>202442058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Риъл Булленд АД</v>
      </c>
      <c r="B856" s="105" t="str">
        <f t="shared" si="52"/>
        <v>202442058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Риъл Булленд АД</v>
      </c>
      <c r="B857" s="105" t="str">
        <f t="shared" si="52"/>
        <v>202442058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Риъл Булленд АД</v>
      </c>
      <c r="B858" s="105" t="str">
        <f t="shared" si="52"/>
        <v>202442058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Риъл Булленд АД</v>
      </c>
      <c r="B859" s="105" t="str">
        <f t="shared" si="52"/>
        <v>202442058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0</v>
      </c>
    </row>
    <row r="860" spans="1:8">
      <c r="A860" s="105" t="str">
        <f t="shared" si="51"/>
        <v>Риъл Булленд АД</v>
      </c>
      <c r="B860" s="105" t="str">
        <f t="shared" si="52"/>
        <v>202442058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Риъл Булленд АД</v>
      </c>
      <c r="B861" s="105" t="str">
        <f t="shared" si="52"/>
        <v>202442058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Риъл Булленд АД</v>
      </c>
      <c r="B862" s="105" t="str">
        <f t="shared" si="52"/>
        <v>202442058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Риъл Булленд АД</v>
      </c>
      <c r="B863" s="105" t="str">
        <f t="shared" si="52"/>
        <v>202442058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Риъл Булленд АД</v>
      </c>
      <c r="B864" s="105" t="str">
        <f t="shared" si="52"/>
        <v>202442058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Риъл Булленд АД</v>
      </c>
      <c r="B865" s="105" t="str">
        <f t="shared" si="52"/>
        <v>202442058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Риъл Булленд АД</v>
      </c>
      <c r="B866" s="105" t="str">
        <f t="shared" si="52"/>
        <v>202442058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Риъл Булленд АД</v>
      </c>
      <c r="B867" s="105" t="str">
        <f t="shared" si="52"/>
        <v>202442058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Риъл Булленд АД</v>
      </c>
      <c r="B868" s="105" t="str">
        <f t="shared" si="52"/>
        <v>202442058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Риъл Булленд АД</v>
      </c>
      <c r="B869" s="105" t="str">
        <f t="shared" si="52"/>
        <v>202442058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Риъл Булленд АД</v>
      </c>
      <c r="B870" s="105" t="str">
        <f t="shared" si="52"/>
        <v>202442058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Риъл Булленд АД</v>
      </c>
      <c r="B871" s="105" t="str">
        <f t="shared" si="52"/>
        <v>202442058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Риъл Булленд АД</v>
      </c>
      <c r="B872" s="105" t="str">
        <f t="shared" si="52"/>
        <v>202442058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Риъл Булленд АД</v>
      </c>
      <c r="B873" s="105" t="str">
        <f t="shared" si="52"/>
        <v>202442058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Риъл Булленд АД</v>
      </c>
      <c r="B874" s="105" t="str">
        <f t="shared" si="52"/>
        <v>202442058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Риъл Булленд АД</v>
      </c>
      <c r="B875" s="105" t="str">
        <f t="shared" si="52"/>
        <v>202442058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Риъл Булленд АД</v>
      </c>
      <c r="B876" s="105" t="str">
        <f t="shared" si="52"/>
        <v>202442058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Риъл Булленд АД</v>
      </c>
      <c r="B877" s="105" t="str">
        <f t="shared" si="52"/>
        <v>202442058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Риъл Булленд АД</v>
      </c>
      <c r="B878" s="105" t="str">
        <f t="shared" si="52"/>
        <v>202442058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Риъл Булленд АД</v>
      </c>
      <c r="B879" s="105" t="str">
        <f t="shared" si="52"/>
        <v>202442058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Риъл Булленд АД</v>
      </c>
      <c r="B880" s="105" t="str">
        <f t="shared" si="52"/>
        <v>202442058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0</v>
      </c>
    </row>
    <row r="881" spans="1:8">
      <c r="A881" s="105" t="str">
        <f t="shared" si="51"/>
        <v>Риъл Булленд АД</v>
      </c>
      <c r="B881" s="105" t="str">
        <f t="shared" si="52"/>
        <v>202442058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Риъл Булленд АД</v>
      </c>
      <c r="B882" s="105" t="str">
        <f t="shared" si="52"/>
        <v>202442058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Риъл Булленд АД</v>
      </c>
      <c r="B883" s="105" t="str">
        <f t="shared" si="52"/>
        <v>202442058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Риъл Булленд АД</v>
      </c>
      <c r="B884" s="105" t="str">
        <f t="shared" si="52"/>
        <v>202442058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Риъл Булленд АД</v>
      </c>
      <c r="B885" s="105" t="str">
        <f t="shared" si="52"/>
        <v>202442058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Риъл Булленд АД</v>
      </c>
      <c r="B886" s="105" t="str">
        <f t="shared" si="52"/>
        <v>202442058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Риъл Булленд АД</v>
      </c>
      <c r="B887" s="105" t="str">
        <f t="shared" si="52"/>
        <v>202442058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Риъл Булленд АД</v>
      </c>
      <c r="B888" s="105" t="str">
        <f t="shared" si="52"/>
        <v>202442058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Риъл Булленд АД</v>
      </c>
      <c r="B889" s="105" t="str">
        <f t="shared" si="52"/>
        <v>202442058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0</v>
      </c>
    </row>
    <row r="890" spans="1:8">
      <c r="A890" s="105" t="str">
        <f t="shared" si="51"/>
        <v>Риъл Булленд АД</v>
      </c>
      <c r="B890" s="105" t="str">
        <f t="shared" si="52"/>
        <v>202442058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12314</v>
      </c>
    </row>
    <row r="891" spans="1:8">
      <c r="A891" s="105" t="str">
        <f t="shared" si="51"/>
        <v>Риъл Булленд АД</v>
      </c>
      <c r="B891" s="105" t="str">
        <f t="shared" si="52"/>
        <v>202442058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Риъл Булленд АД</v>
      </c>
      <c r="B892" s="105" t="str">
        <f t="shared" si="52"/>
        <v>202442058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Риъл Булленд АД</v>
      </c>
      <c r="B893" s="105" t="str">
        <f t="shared" si="52"/>
        <v>202442058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Риъл Булленд АД</v>
      </c>
      <c r="B894" s="105" t="str">
        <f t="shared" si="52"/>
        <v>202442058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Риъл Булленд АД</v>
      </c>
      <c r="B895" s="105" t="str">
        <f t="shared" si="52"/>
        <v>202442058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Риъл Булленд АД</v>
      </c>
      <c r="B896" s="105" t="str">
        <f t="shared" si="52"/>
        <v>202442058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Риъл Булленд АД</v>
      </c>
      <c r="B897" s="105" t="str">
        <f t="shared" si="52"/>
        <v>202442058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0</v>
      </c>
    </row>
    <row r="898" spans="1:8">
      <c r="A898" s="105" t="str">
        <f t="shared" si="51"/>
        <v>Риъл Булленд АД</v>
      </c>
      <c r="B898" s="105" t="str">
        <f t="shared" si="52"/>
        <v>202442058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0</v>
      </c>
    </row>
    <row r="899" spans="1:8">
      <c r="A899" s="105" t="str">
        <f t="shared" si="51"/>
        <v>Риъл Булленд АД</v>
      </c>
      <c r="B899" s="105" t="str">
        <f t="shared" si="52"/>
        <v>202442058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Риъл Булленд АД</v>
      </c>
      <c r="B900" s="105" t="str">
        <f t="shared" si="52"/>
        <v>202442058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Риъл Булленд АД</v>
      </c>
      <c r="B901" s="105" t="str">
        <f t="shared" si="52"/>
        <v>202442058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Риъл Булленд АД</v>
      </c>
      <c r="B902" s="105" t="str">
        <f t="shared" si="52"/>
        <v>202442058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Риъл Булленд АД</v>
      </c>
      <c r="B903" s="105" t="str">
        <f t="shared" si="52"/>
        <v>202442058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Риъл Булленд АД</v>
      </c>
      <c r="B904" s="105" t="str">
        <f t="shared" si="52"/>
        <v>202442058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Риъл Булленд АД</v>
      </c>
      <c r="B905" s="105" t="str">
        <f t="shared" si="52"/>
        <v>202442058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Риъл Булленд АД</v>
      </c>
      <c r="B906" s="105" t="str">
        <f t="shared" si="52"/>
        <v>202442058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Риъл Булленд АД</v>
      </c>
      <c r="B907" s="105" t="str">
        <f t="shared" si="52"/>
        <v>202442058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Риъл Булленд АД</v>
      </c>
      <c r="B908" s="105" t="str">
        <f t="shared" si="52"/>
        <v>202442058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0</v>
      </c>
    </row>
    <row r="909" spans="1:8">
      <c r="A909" s="105" t="str">
        <f t="shared" si="51"/>
        <v>Риъл Булленд АД</v>
      </c>
      <c r="B909" s="105" t="str">
        <f t="shared" si="52"/>
        <v>202442058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Риъл Булленд АД</v>
      </c>
      <c r="B910" s="105" t="str">
        <f t="shared" si="52"/>
        <v>202442058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12314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Риъл Булленд АД</v>
      </c>
      <c r="B912" s="105" t="str">
        <f t="shared" ref="B912:B975" si="55">pdeBulstat</f>
        <v>202442058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Риъл Булленд АД</v>
      </c>
      <c r="B913" s="105" t="str">
        <f t="shared" si="55"/>
        <v>202442058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Риъл Булленд АД</v>
      </c>
      <c r="B914" s="105" t="str">
        <f t="shared" si="55"/>
        <v>202442058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Риъл Булленд АД</v>
      </c>
      <c r="B915" s="105" t="str">
        <f t="shared" si="55"/>
        <v>202442058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Риъл Булленд АД</v>
      </c>
      <c r="B916" s="105" t="str">
        <f t="shared" si="55"/>
        <v>202442058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Риъл Булленд АД</v>
      </c>
      <c r="B917" s="105" t="str">
        <f t="shared" si="55"/>
        <v>202442058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Риъл Булленд АД</v>
      </c>
      <c r="B918" s="105" t="str">
        <f t="shared" si="55"/>
        <v>202442058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Риъл Булленд АД</v>
      </c>
      <c r="B919" s="105" t="str">
        <f t="shared" si="55"/>
        <v>202442058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Риъл Булленд АД</v>
      </c>
      <c r="B920" s="105" t="str">
        <f t="shared" si="55"/>
        <v>202442058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Риъл Булленд АД</v>
      </c>
      <c r="B921" s="105" t="str">
        <f t="shared" si="55"/>
        <v>202442058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Риъл Булленд АД</v>
      </c>
      <c r="B922" s="105" t="str">
        <f t="shared" si="55"/>
        <v>202442058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Риъл Булленд АД</v>
      </c>
      <c r="B923" s="105" t="str">
        <f t="shared" si="55"/>
        <v>202442058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Риъл Булленд АД</v>
      </c>
      <c r="B924" s="105" t="str">
        <f t="shared" si="55"/>
        <v>202442058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Риъл Булленд АД</v>
      </c>
      <c r="B925" s="105" t="str">
        <f t="shared" si="55"/>
        <v>202442058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Риъл Булленд АД</v>
      </c>
      <c r="B926" s="105" t="str">
        <f t="shared" si="55"/>
        <v>202442058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Риъл Булленд АД</v>
      </c>
      <c r="B927" s="105" t="str">
        <f t="shared" si="55"/>
        <v>202442058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12</v>
      </c>
    </row>
    <row r="928" spans="1:8">
      <c r="A928" s="105" t="str">
        <f t="shared" si="54"/>
        <v>Риъл Булленд АД</v>
      </c>
      <c r="B928" s="105" t="str">
        <f t="shared" si="55"/>
        <v>202442058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Риъл Булленд АД</v>
      </c>
      <c r="B929" s="105" t="str">
        <f t="shared" si="55"/>
        <v>202442058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Риъл Булленд АД</v>
      </c>
      <c r="B930" s="105" t="str">
        <f t="shared" si="55"/>
        <v>202442058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Риъл Булленд АД</v>
      </c>
      <c r="B931" s="105" t="str">
        <f t="shared" si="55"/>
        <v>202442058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Риъл Булленд АД</v>
      </c>
      <c r="B932" s="105" t="str">
        <f t="shared" si="55"/>
        <v>202442058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Риъл Булленд АД</v>
      </c>
      <c r="B933" s="105" t="str">
        <f t="shared" si="55"/>
        <v>202442058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Риъл Булленд АД</v>
      </c>
      <c r="B934" s="105" t="str">
        <f t="shared" si="55"/>
        <v>202442058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Риъл Булленд АД</v>
      </c>
      <c r="B935" s="105" t="str">
        <f t="shared" si="55"/>
        <v>202442058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Риъл Булленд АД</v>
      </c>
      <c r="B936" s="105" t="str">
        <f t="shared" si="55"/>
        <v>202442058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Риъл Булленд АД</v>
      </c>
      <c r="B937" s="105" t="str">
        <f t="shared" si="55"/>
        <v>202442058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12</v>
      </c>
    </row>
    <row r="938" spans="1:8">
      <c r="A938" s="105" t="str">
        <f t="shared" si="54"/>
        <v>Риъл Булленд АД</v>
      </c>
      <c r="B938" s="105" t="str">
        <f t="shared" si="55"/>
        <v>202442058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Риъл Булленд АД</v>
      </c>
      <c r="B939" s="105" t="str">
        <f t="shared" si="55"/>
        <v>202442058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Риъл Булленд АД</v>
      </c>
      <c r="B940" s="105" t="str">
        <f t="shared" si="55"/>
        <v>202442058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Риъл Булленд АД</v>
      </c>
      <c r="B941" s="105" t="str">
        <f t="shared" si="55"/>
        <v>202442058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12</v>
      </c>
    </row>
    <row r="942" spans="1:8">
      <c r="A942" s="105" t="str">
        <f t="shared" si="54"/>
        <v>Риъл Булленд АД</v>
      </c>
      <c r="B942" s="105" t="str">
        <f t="shared" si="55"/>
        <v>202442058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24</v>
      </c>
    </row>
    <row r="943" spans="1:8">
      <c r="A943" s="105" t="str">
        <f t="shared" si="54"/>
        <v>Риъл Булленд АД</v>
      </c>
      <c r="B943" s="105" t="str">
        <f t="shared" si="55"/>
        <v>202442058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24</v>
      </c>
    </row>
    <row r="944" spans="1:8">
      <c r="A944" s="105" t="str">
        <f t="shared" si="54"/>
        <v>Риъл Булленд АД</v>
      </c>
      <c r="B944" s="105" t="str">
        <f t="shared" si="55"/>
        <v>202442058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Риъл Булленд АД</v>
      </c>
      <c r="B945" s="105" t="str">
        <f t="shared" si="55"/>
        <v>202442058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Риъл Булленд АД</v>
      </c>
      <c r="B946" s="105" t="str">
        <f t="shared" si="55"/>
        <v>202442058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Риъл Булленд АД</v>
      </c>
      <c r="B947" s="105" t="str">
        <f t="shared" si="55"/>
        <v>202442058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Риъл Булленд АД</v>
      </c>
      <c r="B948" s="105" t="str">
        <f t="shared" si="55"/>
        <v>202442058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Риъл Булленд АД</v>
      </c>
      <c r="B949" s="105" t="str">
        <f t="shared" si="55"/>
        <v>202442058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Риъл Булленд АД</v>
      </c>
      <c r="B950" s="105" t="str">
        <f t="shared" si="55"/>
        <v>202442058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Риъл Булленд АД</v>
      </c>
      <c r="B951" s="105" t="str">
        <f t="shared" si="55"/>
        <v>202442058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Риъл Булленд АД</v>
      </c>
      <c r="B952" s="105" t="str">
        <f t="shared" si="55"/>
        <v>202442058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Риъл Булленд АД</v>
      </c>
      <c r="B953" s="105" t="str">
        <f t="shared" si="55"/>
        <v>202442058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Риъл Булленд АД</v>
      </c>
      <c r="B954" s="105" t="str">
        <f t="shared" si="55"/>
        <v>202442058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Риъл Булленд АД</v>
      </c>
      <c r="B955" s="105" t="str">
        <f t="shared" si="55"/>
        <v>202442058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Риъл Булленд АД</v>
      </c>
      <c r="B956" s="105" t="str">
        <f t="shared" si="55"/>
        <v>202442058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Риъл Булленд АД</v>
      </c>
      <c r="B957" s="105" t="str">
        <f t="shared" si="55"/>
        <v>202442058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Риъл Булленд АД</v>
      </c>
      <c r="B958" s="105" t="str">
        <f t="shared" si="55"/>
        <v>202442058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Риъл Булленд АД</v>
      </c>
      <c r="B959" s="105" t="str">
        <f t="shared" si="55"/>
        <v>202442058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12</v>
      </c>
    </row>
    <row r="960" spans="1:8">
      <c r="A960" s="105" t="str">
        <f t="shared" si="54"/>
        <v>Риъл Булленд АД</v>
      </c>
      <c r="B960" s="105" t="str">
        <f t="shared" si="55"/>
        <v>202442058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Риъл Булленд АД</v>
      </c>
      <c r="B961" s="105" t="str">
        <f t="shared" si="55"/>
        <v>202442058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Риъл Булленд АД</v>
      </c>
      <c r="B962" s="105" t="str">
        <f t="shared" si="55"/>
        <v>202442058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Риъл Булленд АД</v>
      </c>
      <c r="B963" s="105" t="str">
        <f t="shared" si="55"/>
        <v>202442058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Риъл Булленд АД</v>
      </c>
      <c r="B964" s="105" t="str">
        <f t="shared" si="55"/>
        <v>202442058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Риъл Булленд АД</v>
      </c>
      <c r="B965" s="105" t="str">
        <f t="shared" si="55"/>
        <v>202442058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Риъл Булленд АД</v>
      </c>
      <c r="B966" s="105" t="str">
        <f t="shared" si="55"/>
        <v>202442058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Риъл Булленд АД</v>
      </c>
      <c r="B967" s="105" t="str">
        <f t="shared" si="55"/>
        <v>202442058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Риъл Булленд АД</v>
      </c>
      <c r="B968" s="105" t="str">
        <f t="shared" si="55"/>
        <v>202442058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Риъл Булленд АД</v>
      </c>
      <c r="B969" s="105" t="str">
        <f t="shared" si="55"/>
        <v>202442058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12</v>
      </c>
    </row>
    <row r="970" spans="1:8">
      <c r="A970" s="105" t="str">
        <f t="shared" si="54"/>
        <v>Риъл Булленд АД</v>
      </c>
      <c r="B970" s="105" t="str">
        <f t="shared" si="55"/>
        <v>202442058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Риъл Булленд АД</v>
      </c>
      <c r="B971" s="105" t="str">
        <f t="shared" si="55"/>
        <v>202442058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Риъл Булленд АД</v>
      </c>
      <c r="B972" s="105" t="str">
        <f t="shared" si="55"/>
        <v>202442058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Риъл Булленд АД</v>
      </c>
      <c r="B973" s="105" t="str">
        <f t="shared" si="55"/>
        <v>202442058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12</v>
      </c>
    </row>
    <row r="974" spans="1:8">
      <c r="A974" s="105" t="str">
        <f t="shared" si="54"/>
        <v>Риъл Булленд АД</v>
      </c>
      <c r="B974" s="105" t="str">
        <f t="shared" si="55"/>
        <v>202442058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24</v>
      </c>
    </row>
    <row r="975" spans="1:8">
      <c r="A975" s="105" t="str">
        <f t="shared" si="54"/>
        <v>Риъл Булленд АД</v>
      </c>
      <c r="B975" s="105" t="str">
        <f t="shared" si="55"/>
        <v>202442058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24</v>
      </c>
    </row>
    <row r="976" spans="1:8">
      <c r="A976" s="105" t="str">
        <f t="shared" ref="A976:A1039" si="57">pdeName</f>
        <v>Риъл Булленд АД</v>
      </c>
      <c r="B976" s="105" t="str">
        <f t="shared" ref="B976:B1039" si="58">pdeBulstat</f>
        <v>202442058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Риъл Булленд АД</v>
      </c>
      <c r="B977" s="105" t="str">
        <f t="shared" si="58"/>
        <v>202442058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Риъл Булленд АД</v>
      </c>
      <c r="B978" s="105" t="str">
        <f t="shared" si="58"/>
        <v>202442058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Риъл Булленд АД</v>
      </c>
      <c r="B979" s="105" t="str">
        <f t="shared" si="58"/>
        <v>202442058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Риъл Булленд АД</v>
      </c>
      <c r="B980" s="105" t="str">
        <f t="shared" si="58"/>
        <v>202442058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Риъл Булленд АД</v>
      </c>
      <c r="B981" s="105" t="str">
        <f t="shared" si="58"/>
        <v>202442058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Риъл Булленд АД</v>
      </c>
      <c r="B982" s="105" t="str">
        <f t="shared" si="58"/>
        <v>202442058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Риъл Булленд АД</v>
      </c>
      <c r="B983" s="105" t="str">
        <f t="shared" si="58"/>
        <v>202442058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Риъл Булленд АД</v>
      </c>
      <c r="B984" s="105" t="str">
        <f t="shared" si="58"/>
        <v>202442058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Риъл Булленд АД</v>
      </c>
      <c r="B985" s="105" t="str">
        <f t="shared" si="58"/>
        <v>202442058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Риъл Булленд АД</v>
      </c>
      <c r="B986" s="105" t="str">
        <f t="shared" si="58"/>
        <v>202442058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Риъл Булленд АД</v>
      </c>
      <c r="B987" s="105" t="str">
        <f t="shared" si="58"/>
        <v>202442058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Риъл Булленд АД</v>
      </c>
      <c r="B988" s="105" t="str">
        <f t="shared" si="58"/>
        <v>202442058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Риъл Булленд АД</v>
      </c>
      <c r="B989" s="105" t="str">
        <f t="shared" si="58"/>
        <v>202442058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Риъл Булленд АД</v>
      </c>
      <c r="B990" s="105" t="str">
        <f t="shared" si="58"/>
        <v>202442058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Риъл Булленд АД</v>
      </c>
      <c r="B991" s="105" t="str">
        <f t="shared" si="58"/>
        <v>202442058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Риъл Булленд АД</v>
      </c>
      <c r="B992" s="105" t="str">
        <f t="shared" si="58"/>
        <v>202442058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Риъл Булленд АД</v>
      </c>
      <c r="B993" s="105" t="str">
        <f t="shared" si="58"/>
        <v>202442058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Риъл Булленд АД</v>
      </c>
      <c r="B994" s="105" t="str">
        <f t="shared" si="58"/>
        <v>202442058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Риъл Булленд АД</v>
      </c>
      <c r="B995" s="105" t="str">
        <f t="shared" si="58"/>
        <v>202442058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Риъл Булленд АД</v>
      </c>
      <c r="B996" s="105" t="str">
        <f t="shared" si="58"/>
        <v>202442058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Риъл Булленд АД</v>
      </c>
      <c r="B997" s="105" t="str">
        <f t="shared" si="58"/>
        <v>202442058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Риъл Булленд АД</v>
      </c>
      <c r="B998" s="105" t="str">
        <f t="shared" si="58"/>
        <v>202442058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Риъл Булленд АД</v>
      </c>
      <c r="B999" s="105" t="str">
        <f t="shared" si="58"/>
        <v>202442058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Риъл Булленд АД</v>
      </c>
      <c r="B1000" s="105" t="str">
        <f t="shared" si="58"/>
        <v>202442058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Риъл Булленд АД</v>
      </c>
      <c r="B1001" s="105" t="str">
        <f t="shared" si="58"/>
        <v>202442058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Риъл Булленд АД</v>
      </c>
      <c r="B1002" s="105" t="str">
        <f t="shared" si="58"/>
        <v>202442058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Риъл Булленд АД</v>
      </c>
      <c r="B1003" s="105" t="str">
        <f t="shared" si="58"/>
        <v>202442058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Риъл Булленд АД</v>
      </c>
      <c r="B1004" s="105" t="str">
        <f t="shared" si="58"/>
        <v>202442058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Риъл Булленд АД</v>
      </c>
      <c r="B1005" s="105" t="str">
        <f t="shared" si="58"/>
        <v>202442058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Риъл Булленд АД</v>
      </c>
      <c r="B1006" s="105" t="str">
        <f t="shared" si="58"/>
        <v>202442058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Риъл Булленд АД</v>
      </c>
      <c r="B1007" s="105" t="str">
        <f t="shared" si="58"/>
        <v>202442058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Риъл Булленд АД</v>
      </c>
      <c r="B1008" s="105" t="str">
        <f t="shared" si="58"/>
        <v>202442058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Риъл Булленд АД</v>
      </c>
      <c r="B1009" s="105" t="str">
        <f t="shared" si="58"/>
        <v>202442058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Риъл Булленд АД</v>
      </c>
      <c r="B1010" s="105" t="str">
        <f t="shared" si="58"/>
        <v>202442058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Риъл Булленд АД</v>
      </c>
      <c r="B1011" s="105" t="str">
        <f t="shared" si="58"/>
        <v>202442058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Риъл Булленд АД</v>
      </c>
      <c r="B1012" s="105" t="str">
        <f t="shared" si="58"/>
        <v>202442058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Риъл Булленд АД</v>
      </c>
      <c r="B1013" s="105" t="str">
        <f t="shared" si="58"/>
        <v>202442058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Риъл Булленд АД</v>
      </c>
      <c r="B1014" s="105" t="str">
        <f t="shared" si="58"/>
        <v>202442058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Риъл Булленд АД</v>
      </c>
      <c r="B1015" s="105" t="str">
        <f t="shared" si="58"/>
        <v>202442058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Риъл Булленд АД</v>
      </c>
      <c r="B1016" s="105" t="str">
        <f t="shared" si="58"/>
        <v>202442058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Риъл Булленд АД</v>
      </c>
      <c r="B1017" s="105" t="str">
        <f t="shared" si="58"/>
        <v>202442058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Риъл Булленд АД</v>
      </c>
      <c r="B1018" s="105" t="str">
        <f t="shared" si="58"/>
        <v>202442058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Риъл Булленд АД</v>
      </c>
      <c r="B1019" s="105" t="str">
        <f t="shared" si="58"/>
        <v>202442058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Риъл Булленд АД</v>
      </c>
      <c r="B1020" s="105" t="str">
        <f t="shared" si="58"/>
        <v>202442058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Риъл Булленд АД</v>
      </c>
      <c r="B1021" s="105" t="str">
        <f t="shared" si="58"/>
        <v>202442058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Риъл Булленд АД</v>
      </c>
      <c r="B1022" s="105" t="str">
        <f t="shared" si="58"/>
        <v>202442058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Риъл Булленд АД</v>
      </c>
      <c r="B1023" s="105" t="str">
        <f t="shared" si="58"/>
        <v>202442058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Риъл Булленд АД</v>
      </c>
      <c r="B1024" s="105" t="str">
        <f t="shared" si="58"/>
        <v>202442058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Риъл Булленд АД</v>
      </c>
      <c r="B1025" s="105" t="str">
        <f t="shared" si="58"/>
        <v>202442058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Риъл Булленд АД</v>
      </c>
      <c r="B1026" s="105" t="str">
        <f t="shared" si="58"/>
        <v>202442058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Риъл Булленд АД</v>
      </c>
      <c r="B1027" s="105" t="str">
        <f t="shared" si="58"/>
        <v>202442058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Риъл Булленд АД</v>
      </c>
      <c r="B1028" s="105" t="str">
        <f t="shared" si="58"/>
        <v>202442058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Риъл Булленд АД</v>
      </c>
      <c r="B1029" s="105" t="str">
        <f t="shared" si="58"/>
        <v>202442058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Риъл Булленд АД</v>
      </c>
      <c r="B1030" s="105" t="str">
        <f t="shared" si="58"/>
        <v>202442058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Риъл Булленд АД</v>
      </c>
      <c r="B1031" s="105" t="str">
        <f t="shared" si="58"/>
        <v>202442058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Риъл Булленд АД</v>
      </c>
      <c r="B1032" s="105" t="str">
        <f t="shared" si="58"/>
        <v>202442058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Риъл Булленд АД</v>
      </c>
      <c r="B1033" s="105" t="str">
        <f t="shared" si="58"/>
        <v>202442058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6</v>
      </c>
    </row>
    <row r="1034" spans="1:8">
      <c r="A1034" s="105" t="str">
        <f t="shared" si="57"/>
        <v>Риъл Булленд АД</v>
      </c>
      <c r="B1034" s="105" t="str">
        <f t="shared" si="58"/>
        <v>202442058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Риъл Булленд АД</v>
      </c>
      <c r="B1035" s="105" t="str">
        <f t="shared" si="58"/>
        <v>202442058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6</v>
      </c>
    </row>
    <row r="1036" spans="1:8">
      <c r="A1036" s="105" t="str">
        <f t="shared" si="57"/>
        <v>Риъл Булленд АД</v>
      </c>
      <c r="B1036" s="105" t="str">
        <f t="shared" si="58"/>
        <v>202442058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Риъл Булленд АД</v>
      </c>
      <c r="B1037" s="105" t="str">
        <f t="shared" si="58"/>
        <v>202442058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Риъл Булленд АД</v>
      </c>
      <c r="B1038" s="105" t="str">
        <f t="shared" si="58"/>
        <v>202442058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5</v>
      </c>
    </row>
    <row r="1039" spans="1:8">
      <c r="A1039" s="105" t="str">
        <f t="shared" si="57"/>
        <v>Риъл Булленд АД</v>
      </c>
      <c r="B1039" s="105" t="str">
        <f t="shared" si="58"/>
        <v>202442058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Риъл Булленд АД</v>
      </c>
      <c r="B1040" s="105" t="str">
        <f t="shared" ref="B1040:B1103" si="61">pdeBulstat</f>
        <v>202442058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</v>
      </c>
    </row>
    <row r="1041" spans="1:8">
      <c r="A1041" s="105" t="str">
        <f t="shared" si="60"/>
        <v>Риъл Булленд АД</v>
      </c>
      <c r="B1041" s="105" t="str">
        <f t="shared" si="61"/>
        <v>202442058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Риъл Булленд АД</v>
      </c>
      <c r="B1042" s="105" t="str">
        <f t="shared" si="61"/>
        <v>202442058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0</v>
      </c>
    </row>
    <row r="1043" spans="1:8">
      <c r="A1043" s="105" t="str">
        <f t="shared" si="60"/>
        <v>Риъл Булленд АД</v>
      </c>
      <c r="B1043" s="105" t="str">
        <f t="shared" si="61"/>
        <v>202442058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</v>
      </c>
    </row>
    <row r="1044" spans="1:8">
      <c r="A1044" s="105" t="str">
        <f t="shared" si="60"/>
        <v>Риъл Булленд АД</v>
      </c>
      <c r="B1044" s="105" t="str">
        <f t="shared" si="61"/>
        <v>202442058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Риъл Булленд АД</v>
      </c>
      <c r="B1045" s="105" t="str">
        <f t="shared" si="61"/>
        <v>202442058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1</v>
      </c>
    </row>
    <row r="1046" spans="1:8">
      <c r="A1046" s="105" t="str">
        <f t="shared" si="60"/>
        <v>Риъл Булленд АД</v>
      </c>
      <c r="B1046" s="105" t="str">
        <f t="shared" si="61"/>
        <v>202442058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Риъл Булленд АД</v>
      </c>
      <c r="B1047" s="105" t="str">
        <f t="shared" si="61"/>
        <v>202442058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0</v>
      </c>
    </row>
    <row r="1048" spans="1:8">
      <c r="A1048" s="105" t="str">
        <f t="shared" si="60"/>
        <v>Риъл Булленд АД</v>
      </c>
      <c r="B1048" s="105" t="str">
        <f t="shared" si="61"/>
        <v>202442058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265</v>
      </c>
    </row>
    <row r="1049" spans="1:8">
      <c r="A1049" s="105" t="str">
        <f t="shared" si="60"/>
        <v>Риъл Булленд АД</v>
      </c>
      <c r="B1049" s="105" t="str">
        <f t="shared" si="61"/>
        <v>202442058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276</v>
      </c>
    </row>
    <row r="1050" spans="1:8">
      <c r="A1050" s="105" t="str">
        <f t="shared" si="60"/>
        <v>Риъл Булленд АД</v>
      </c>
      <c r="B1050" s="105" t="str">
        <f t="shared" si="61"/>
        <v>202442058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276</v>
      </c>
    </row>
    <row r="1051" spans="1:8">
      <c r="A1051" s="105" t="str">
        <f t="shared" si="60"/>
        <v>Риъл Булленд АД</v>
      </c>
      <c r="B1051" s="105" t="str">
        <f t="shared" si="61"/>
        <v>202442058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Риъл Булленд АД</v>
      </c>
      <c r="B1052" s="105" t="str">
        <f t="shared" si="61"/>
        <v>202442058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Риъл Булленд АД</v>
      </c>
      <c r="B1053" s="105" t="str">
        <f t="shared" si="61"/>
        <v>202442058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Риъл Булленд АД</v>
      </c>
      <c r="B1054" s="105" t="str">
        <f t="shared" si="61"/>
        <v>202442058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Риъл Булленд АД</v>
      </c>
      <c r="B1055" s="105" t="str">
        <f t="shared" si="61"/>
        <v>202442058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Риъл Булленд АД</v>
      </c>
      <c r="B1056" s="105" t="str">
        <f t="shared" si="61"/>
        <v>202442058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Риъл Булленд АД</v>
      </c>
      <c r="B1057" s="105" t="str">
        <f t="shared" si="61"/>
        <v>202442058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Риъл Булленд АД</v>
      </c>
      <c r="B1058" s="105" t="str">
        <f t="shared" si="61"/>
        <v>202442058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Риъл Булленд АД</v>
      </c>
      <c r="B1059" s="105" t="str">
        <f t="shared" si="61"/>
        <v>202442058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Риъл Булленд АД</v>
      </c>
      <c r="B1060" s="105" t="str">
        <f t="shared" si="61"/>
        <v>202442058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Риъл Булленд АД</v>
      </c>
      <c r="B1061" s="105" t="str">
        <f t="shared" si="61"/>
        <v>202442058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Риъл Булленд АД</v>
      </c>
      <c r="B1062" s="105" t="str">
        <f t="shared" si="61"/>
        <v>202442058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Риъл Булленд АД</v>
      </c>
      <c r="B1063" s="105" t="str">
        <f t="shared" si="61"/>
        <v>202442058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Риъл Булленд АД</v>
      </c>
      <c r="B1064" s="105" t="str">
        <f t="shared" si="61"/>
        <v>202442058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Риъл Булленд АД</v>
      </c>
      <c r="B1065" s="105" t="str">
        <f t="shared" si="61"/>
        <v>202442058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Риъл Булленд АД</v>
      </c>
      <c r="B1066" s="105" t="str">
        <f t="shared" si="61"/>
        <v>202442058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Риъл Булленд АД</v>
      </c>
      <c r="B1067" s="105" t="str">
        <f t="shared" si="61"/>
        <v>202442058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Риъл Булленд АД</v>
      </c>
      <c r="B1068" s="105" t="str">
        <f t="shared" si="61"/>
        <v>202442058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Риъл Булленд АД</v>
      </c>
      <c r="B1069" s="105" t="str">
        <f t="shared" si="61"/>
        <v>202442058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Риъл Булленд АД</v>
      </c>
      <c r="B1070" s="105" t="str">
        <f t="shared" si="61"/>
        <v>202442058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Риъл Булленд АД</v>
      </c>
      <c r="B1071" s="105" t="str">
        <f t="shared" si="61"/>
        <v>202442058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Риъл Булленд АД</v>
      </c>
      <c r="B1072" s="105" t="str">
        <f t="shared" si="61"/>
        <v>202442058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Риъл Булленд АД</v>
      </c>
      <c r="B1073" s="105" t="str">
        <f t="shared" si="61"/>
        <v>202442058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Риъл Булленд АД</v>
      </c>
      <c r="B1074" s="105" t="str">
        <f t="shared" si="61"/>
        <v>202442058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Риъл Булленд АД</v>
      </c>
      <c r="B1075" s="105" t="str">
        <f t="shared" si="61"/>
        <v>202442058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Риъл Булленд АД</v>
      </c>
      <c r="B1076" s="105" t="str">
        <f t="shared" si="61"/>
        <v>202442058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6</v>
      </c>
    </row>
    <row r="1077" spans="1:8">
      <c r="A1077" s="105" t="str">
        <f t="shared" si="60"/>
        <v>Риъл Булленд АД</v>
      </c>
      <c r="B1077" s="105" t="str">
        <f t="shared" si="61"/>
        <v>202442058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Риъл Булленд АД</v>
      </c>
      <c r="B1078" s="105" t="str">
        <f t="shared" si="61"/>
        <v>202442058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6</v>
      </c>
    </row>
    <row r="1079" spans="1:8">
      <c r="A1079" s="105" t="str">
        <f t="shared" si="60"/>
        <v>Риъл Булленд АД</v>
      </c>
      <c r="B1079" s="105" t="str">
        <f t="shared" si="61"/>
        <v>202442058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Риъл Булленд АД</v>
      </c>
      <c r="B1080" s="105" t="str">
        <f t="shared" si="61"/>
        <v>202442058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Риъл Булленд АД</v>
      </c>
      <c r="B1081" s="105" t="str">
        <f t="shared" si="61"/>
        <v>202442058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5</v>
      </c>
    </row>
    <row r="1082" spans="1:8">
      <c r="A1082" s="105" t="str">
        <f t="shared" si="60"/>
        <v>Риъл Булленд АД</v>
      </c>
      <c r="B1082" s="105" t="str">
        <f t="shared" si="61"/>
        <v>202442058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Риъл Булленд АД</v>
      </c>
      <c r="B1083" s="105" t="str">
        <f t="shared" si="61"/>
        <v>202442058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</v>
      </c>
    </row>
    <row r="1084" spans="1:8">
      <c r="A1084" s="105" t="str">
        <f t="shared" si="60"/>
        <v>Риъл Булленд АД</v>
      </c>
      <c r="B1084" s="105" t="str">
        <f t="shared" si="61"/>
        <v>202442058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Риъл Булленд АД</v>
      </c>
      <c r="B1085" s="105" t="str">
        <f t="shared" si="61"/>
        <v>202442058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0</v>
      </c>
    </row>
    <row r="1086" spans="1:8">
      <c r="A1086" s="105" t="str">
        <f t="shared" si="60"/>
        <v>Риъл Булленд АД</v>
      </c>
      <c r="B1086" s="105" t="str">
        <f t="shared" si="61"/>
        <v>202442058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</v>
      </c>
    </row>
    <row r="1087" spans="1:8">
      <c r="A1087" s="105" t="str">
        <f t="shared" si="60"/>
        <v>Риъл Булленд АД</v>
      </c>
      <c r="B1087" s="105" t="str">
        <f t="shared" si="61"/>
        <v>202442058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Риъл Булленд АД</v>
      </c>
      <c r="B1088" s="105" t="str">
        <f t="shared" si="61"/>
        <v>202442058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1</v>
      </c>
    </row>
    <row r="1089" spans="1:8">
      <c r="A1089" s="105" t="str">
        <f t="shared" si="60"/>
        <v>Риъл Булленд АД</v>
      </c>
      <c r="B1089" s="105" t="str">
        <f t="shared" si="61"/>
        <v>202442058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Риъл Булленд АД</v>
      </c>
      <c r="B1090" s="105" t="str">
        <f t="shared" si="61"/>
        <v>202442058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0</v>
      </c>
    </row>
    <row r="1091" spans="1:8">
      <c r="A1091" s="105" t="str">
        <f t="shared" si="60"/>
        <v>Риъл Булленд АД</v>
      </c>
      <c r="B1091" s="105" t="str">
        <f t="shared" si="61"/>
        <v>202442058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265</v>
      </c>
    </row>
    <row r="1092" spans="1:8">
      <c r="A1092" s="105" t="str">
        <f t="shared" si="60"/>
        <v>Риъл Булленд АД</v>
      </c>
      <c r="B1092" s="105" t="str">
        <f t="shared" si="61"/>
        <v>202442058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276</v>
      </c>
    </row>
    <row r="1093" spans="1:8">
      <c r="A1093" s="105" t="str">
        <f t="shared" si="60"/>
        <v>Риъл Булленд АД</v>
      </c>
      <c r="B1093" s="105" t="str">
        <f t="shared" si="61"/>
        <v>202442058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276</v>
      </c>
    </row>
    <row r="1094" spans="1:8">
      <c r="A1094" s="105" t="str">
        <f t="shared" si="60"/>
        <v>Риъл Булленд АД</v>
      </c>
      <c r="B1094" s="105" t="str">
        <f t="shared" si="61"/>
        <v>202442058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Риъл Булленд АД</v>
      </c>
      <c r="B1095" s="105" t="str">
        <f t="shared" si="61"/>
        <v>202442058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Риъл Булленд АД</v>
      </c>
      <c r="B1096" s="105" t="str">
        <f t="shared" si="61"/>
        <v>202442058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Риъл Булленд АД</v>
      </c>
      <c r="B1097" s="105" t="str">
        <f t="shared" si="61"/>
        <v>202442058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Риъл Булленд АД</v>
      </c>
      <c r="B1098" s="105" t="str">
        <f t="shared" si="61"/>
        <v>202442058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Риъл Булленд АД</v>
      </c>
      <c r="B1099" s="105" t="str">
        <f t="shared" si="61"/>
        <v>202442058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Риъл Булленд АД</v>
      </c>
      <c r="B1100" s="105" t="str">
        <f t="shared" si="61"/>
        <v>202442058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Риъл Булленд АД</v>
      </c>
      <c r="B1101" s="105" t="str">
        <f t="shared" si="61"/>
        <v>202442058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Риъл Булленд АД</v>
      </c>
      <c r="B1102" s="105" t="str">
        <f t="shared" si="61"/>
        <v>202442058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Риъл Булленд АД</v>
      </c>
      <c r="B1103" s="105" t="str">
        <f t="shared" si="61"/>
        <v>202442058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Риъл Булленд АД</v>
      </c>
      <c r="B1104" s="105" t="str">
        <f t="shared" ref="B1104:B1167" si="64">pdeBulstat</f>
        <v>202442058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Риъл Булленд АД</v>
      </c>
      <c r="B1105" s="105" t="str">
        <f t="shared" si="64"/>
        <v>202442058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Риъл Булленд АД</v>
      </c>
      <c r="B1106" s="105" t="str">
        <f t="shared" si="64"/>
        <v>202442058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Риъл Булленд АД</v>
      </c>
      <c r="B1107" s="105" t="str">
        <f t="shared" si="64"/>
        <v>202442058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Риъл Булленд АД</v>
      </c>
      <c r="B1108" s="105" t="str">
        <f t="shared" si="64"/>
        <v>202442058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Риъл Булленд АД</v>
      </c>
      <c r="B1109" s="105" t="str">
        <f t="shared" si="64"/>
        <v>202442058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Риъл Булленд АД</v>
      </c>
      <c r="B1110" s="105" t="str">
        <f t="shared" si="64"/>
        <v>202442058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Риъл Булленд АД</v>
      </c>
      <c r="B1111" s="105" t="str">
        <f t="shared" si="64"/>
        <v>202442058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Риъл Булленд АД</v>
      </c>
      <c r="B1112" s="105" t="str">
        <f t="shared" si="64"/>
        <v>202442058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Риъл Булленд АД</v>
      </c>
      <c r="B1113" s="105" t="str">
        <f t="shared" si="64"/>
        <v>202442058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Риъл Булленд АД</v>
      </c>
      <c r="B1114" s="105" t="str">
        <f t="shared" si="64"/>
        <v>202442058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Риъл Булленд АД</v>
      </c>
      <c r="B1115" s="105" t="str">
        <f t="shared" si="64"/>
        <v>202442058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Риъл Булленд АД</v>
      </c>
      <c r="B1116" s="105" t="str">
        <f t="shared" si="64"/>
        <v>202442058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Риъл Булленд АД</v>
      </c>
      <c r="B1117" s="105" t="str">
        <f t="shared" si="64"/>
        <v>202442058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Риъл Булленд АД</v>
      </c>
      <c r="B1118" s="105" t="str">
        <f t="shared" si="64"/>
        <v>202442058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Риъл Булленд АД</v>
      </c>
      <c r="B1119" s="105" t="str">
        <f t="shared" si="64"/>
        <v>202442058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Риъл Булленд АД</v>
      </c>
      <c r="B1120" s="105" t="str">
        <f t="shared" si="64"/>
        <v>202442058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Риъл Булленд АД</v>
      </c>
      <c r="B1121" s="105" t="str">
        <f t="shared" si="64"/>
        <v>202442058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Риъл Булленд АД</v>
      </c>
      <c r="B1122" s="105" t="str">
        <f t="shared" si="64"/>
        <v>202442058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Риъл Булленд АД</v>
      </c>
      <c r="B1123" s="105" t="str">
        <f t="shared" si="64"/>
        <v>202442058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Риъл Булленд АД</v>
      </c>
      <c r="B1124" s="105" t="str">
        <f t="shared" si="64"/>
        <v>202442058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Риъл Булленд АД</v>
      </c>
      <c r="B1125" s="105" t="str">
        <f t="shared" si="64"/>
        <v>202442058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Риъл Булленд АД</v>
      </c>
      <c r="B1126" s="105" t="str">
        <f t="shared" si="64"/>
        <v>202442058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Риъл Булленд АД</v>
      </c>
      <c r="B1127" s="105" t="str">
        <f t="shared" si="64"/>
        <v>202442058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Риъл Булленд АД</v>
      </c>
      <c r="B1128" s="105" t="str">
        <f t="shared" si="64"/>
        <v>202442058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Риъл Булленд АД</v>
      </c>
      <c r="B1129" s="105" t="str">
        <f t="shared" si="64"/>
        <v>202442058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Риъл Булленд АД</v>
      </c>
      <c r="B1130" s="105" t="str">
        <f t="shared" si="64"/>
        <v>202442058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Риъл Булленд АД</v>
      </c>
      <c r="B1131" s="105" t="str">
        <f t="shared" si="64"/>
        <v>202442058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Риъл Булленд АД</v>
      </c>
      <c r="B1132" s="105" t="str">
        <f t="shared" si="64"/>
        <v>202442058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Риъл Булленд АД</v>
      </c>
      <c r="B1133" s="105" t="str">
        <f t="shared" si="64"/>
        <v>202442058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Риъл Булленд АД</v>
      </c>
      <c r="B1134" s="105" t="str">
        <f t="shared" si="64"/>
        <v>202442058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Риъл Булленд АД</v>
      </c>
      <c r="B1135" s="105" t="str">
        <f t="shared" si="64"/>
        <v>202442058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Риъл Булленд АД</v>
      </c>
      <c r="B1136" s="105" t="str">
        <f t="shared" si="64"/>
        <v>202442058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Риъл Булленд АД</v>
      </c>
      <c r="B1137" s="105" t="str">
        <f t="shared" si="64"/>
        <v>202442058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Риъл Булленд АД</v>
      </c>
      <c r="B1138" s="105" t="str">
        <f t="shared" si="64"/>
        <v>202442058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Риъл Булленд АД</v>
      </c>
      <c r="B1139" s="105" t="str">
        <f t="shared" si="64"/>
        <v>202442058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Риъл Булленд АД</v>
      </c>
      <c r="B1140" s="105" t="str">
        <f t="shared" si="64"/>
        <v>202442058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Риъл Булленд АД</v>
      </c>
      <c r="B1141" s="105" t="str">
        <f t="shared" si="64"/>
        <v>202442058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Риъл Булленд АД</v>
      </c>
      <c r="B1142" s="105" t="str">
        <f t="shared" si="64"/>
        <v>202442058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Риъл Булленд АД</v>
      </c>
      <c r="B1143" s="105" t="str">
        <f t="shared" si="64"/>
        <v>202442058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Риъл Булленд АД</v>
      </c>
      <c r="B1144" s="105" t="str">
        <f t="shared" si="64"/>
        <v>202442058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Риъл Булленд АД</v>
      </c>
      <c r="B1145" s="105" t="str">
        <f t="shared" si="64"/>
        <v>202442058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Риъл Булленд АД</v>
      </c>
      <c r="B1146" s="105" t="str">
        <f t="shared" si="64"/>
        <v>202442058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Риъл Булленд АД</v>
      </c>
      <c r="B1147" s="105" t="str">
        <f t="shared" si="64"/>
        <v>202442058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Риъл Булленд АД</v>
      </c>
      <c r="B1148" s="105" t="str">
        <f t="shared" si="64"/>
        <v>202442058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Риъл Булленд АД</v>
      </c>
      <c r="B1149" s="105" t="str">
        <f t="shared" si="64"/>
        <v>202442058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Риъл Булленд АД</v>
      </c>
      <c r="B1150" s="105" t="str">
        <f t="shared" si="64"/>
        <v>202442058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Риъл Булленд АД</v>
      </c>
      <c r="B1151" s="105" t="str">
        <f t="shared" si="64"/>
        <v>202442058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Риъл Булленд АД</v>
      </c>
      <c r="B1152" s="105" t="str">
        <f t="shared" si="64"/>
        <v>202442058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Риъл Булленд АД</v>
      </c>
      <c r="B1153" s="105" t="str">
        <f t="shared" si="64"/>
        <v>202442058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Риъл Булленд АД</v>
      </c>
      <c r="B1154" s="105" t="str">
        <f t="shared" si="64"/>
        <v>202442058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Риъл Булленд АД</v>
      </c>
      <c r="B1155" s="105" t="str">
        <f t="shared" si="64"/>
        <v>202442058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Риъл Булленд АД</v>
      </c>
      <c r="B1156" s="105" t="str">
        <f t="shared" si="64"/>
        <v>202442058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Риъл Булленд АД</v>
      </c>
      <c r="B1157" s="105" t="str">
        <f t="shared" si="64"/>
        <v>202442058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Риъл Булленд АД</v>
      </c>
      <c r="B1158" s="105" t="str">
        <f t="shared" si="64"/>
        <v>202442058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Риъл Булленд АД</v>
      </c>
      <c r="B1159" s="105" t="str">
        <f t="shared" si="64"/>
        <v>202442058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Риъл Булленд АД</v>
      </c>
      <c r="B1160" s="105" t="str">
        <f t="shared" si="64"/>
        <v>202442058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Риъл Булленд АД</v>
      </c>
      <c r="B1161" s="105" t="str">
        <f t="shared" si="64"/>
        <v>202442058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Риъл Булленд АД</v>
      </c>
      <c r="B1162" s="105" t="str">
        <f t="shared" si="64"/>
        <v>202442058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2000</v>
      </c>
    </row>
    <row r="1163" spans="1:8">
      <c r="A1163" s="105" t="str">
        <f t="shared" si="63"/>
        <v>Риъл Булленд АД</v>
      </c>
      <c r="B1163" s="105" t="str">
        <f t="shared" si="64"/>
        <v>202442058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Риъл Булленд АД</v>
      </c>
      <c r="B1164" s="105" t="str">
        <f t="shared" si="64"/>
        <v>202442058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2000</v>
      </c>
    </row>
    <row r="1165" spans="1:8">
      <c r="A1165" s="105" t="str">
        <f t="shared" si="63"/>
        <v>Риъл Булленд АД</v>
      </c>
      <c r="B1165" s="105" t="str">
        <f t="shared" si="64"/>
        <v>202442058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Риъл Булленд АД</v>
      </c>
      <c r="B1166" s="105" t="str">
        <f t="shared" si="64"/>
        <v>202442058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Риъл Булленд АД</v>
      </c>
      <c r="B1167" s="105" t="str">
        <f t="shared" si="64"/>
        <v>202442058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Риъл Булленд АД</v>
      </c>
      <c r="B1168" s="105" t="str">
        <f t="shared" ref="B1168:B1195" si="67">pdeBulstat</f>
        <v>202442058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Риъл Булленд АД</v>
      </c>
      <c r="B1169" s="105" t="str">
        <f t="shared" si="67"/>
        <v>202442058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Риъл Булленд АД</v>
      </c>
      <c r="B1170" s="105" t="str">
        <f t="shared" si="67"/>
        <v>202442058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Риъл Булленд АД</v>
      </c>
      <c r="B1171" s="105" t="str">
        <f t="shared" si="67"/>
        <v>202442058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Риъл Булленд АД</v>
      </c>
      <c r="B1172" s="105" t="str">
        <f t="shared" si="67"/>
        <v>202442058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Риъл Булленд АД</v>
      </c>
      <c r="B1173" s="105" t="str">
        <f t="shared" si="67"/>
        <v>202442058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Риъл Булленд АД</v>
      </c>
      <c r="B1174" s="105" t="str">
        <f t="shared" si="67"/>
        <v>202442058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Риъл Булленд АД</v>
      </c>
      <c r="B1175" s="105" t="str">
        <f t="shared" si="67"/>
        <v>202442058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Риъл Булленд АД</v>
      </c>
      <c r="B1176" s="105" t="str">
        <f t="shared" si="67"/>
        <v>202442058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Риъл Булленд АД</v>
      </c>
      <c r="B1177" s="105" t="str">
        <f t="shared" si="67"/>
        <v>202442058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Риъл Булленд АД</v>
      </c>
      <c r="B1178" s="105" t="str">
        <f t="shared" si="67"/>
        <v>202442058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2000</v>
      </c>
    </row>
    <row r="1179" spans="1:8">
      <c r="A1179" s="105" t="str">
        <f t="shared" si="66"/>
        <v>Риъл Булленд АД</v>
      </c>
      <c r="B1179" s="105" t="str">
        <f t="shared" si="67"/>
        <v>202442058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2000</v>
      </c>
    </row>
    <row r="1180" spans="1:8">
      <c r="A1180" s="105" t="str">
        <f t="shared" si="66"/>
        <v>Риъл Булленд АД</v>
      </c>
      <c r="B1180" s="105" t="str">
        <f t="shared" si="67"/>
        <v>202442058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Риъл Булленд АД</v>
      </c>
      <c r="B1181" s="105" t="str">
        <f t="shared" si="67"/>
        <v>202442058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Риъл Булленд АД</v>
      </c>
      <c r="B1182" s="105" t="str">
        <f t="shared" si="67"/>
        <v>202442058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Риъл Булленд АД</v>
      </c>
      <c r="B1183" s="105" t="str">
        <f t="shared" si="67"/>
        <v>202442058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Риъл Булленд АД</v>
      </c>
      <c r="B1184" s="105" t="str">
        <f t="shared" si="67"/>
        <v>202442058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Риъл Булленд АД</v>
      </c>
      <c r="B1185" s="105" t="str">
        <f t="shared" si="67"/>
        <v>202442058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Риъл Булленд АД</v>
      </c>
      <c r="B1186" s="105" t="str">
        <f t="shared" si="67"/>
        <v>202442058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Риъл Булленд АД</v>
      </c>
      <c r="B1187" s="105" t="str">
        <f t="shared" si="67"/>
        <v>202442058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Риъл Булленд АД</v>
      </c>
      <c r="B1188" s="105" t="str">
        <f t="shared" si="67"/>
        <v>202442058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Риъл Булленд АД</v>
      </c>
      <c r="B1189" s="105" t="str">
        <f t="shared" si="67"/>
        <v>202442058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Риъл Булленд АД</v>
      </c>
      <c r="B1190" s="105" t="str">
        <f t="shared" si="67"/>
        <v>202442058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Риъл Булленд АД</v>
      </c>
      <c r="B1191" s="105" t="str">
        <f t="shared" si="67"/>
        <v>202442058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Риъл Булленд АД</v>
      </c>
      <c r="B1192" s="105" t="str">
        <f t="shared" si="67"/>
        <v>202442058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Риъл Булленд АД</v>
      </c>
      <c r="B1193" s="105" t="str">
        <f t="shared" si="67"/>
        <v>202442058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Риъл Булленд АД</v>
      </c>
      <c r="B1194" s="105" t="str">
        <f t="shared" si="67"/>
        <v>202442058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Риъл Булленд АД</v>
      </c>
      <c r="B1195" s="105" t="str">
        <f t="shared" si="67"/>
        <v>202442058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Риъл Булленд АД</v>
      </c>
      <c r="B1197" s="105" t="str">
        <f t="shared" ref="B1197:B1228" si="70">pdeBulstat</f>
        <v>202442058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Риъл Булленд АД</v>
      </c>
      <c r="B1198" s="105" t="str">
        <f t="shared" si="70"/>
        <v>202442058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Риъл Булленд АД</v>
      </c>
      <c r="B1199" s="105" t="str">
        <f t="shared" si="70"/>
        <v>202442058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Риъл Булленд АД</v>
      </c>
      <c r="B1200" s="105" t="str">
        <f t="shared" si="70"/>
        <v>202442058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Риъл Булленд АД</v>
      </c>
      <c r="B1201" s="105" t="str">
        <f t="shared" si="70"/>
        <v>202442058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Риъл Булленд АД</v>
      </c>
      <c r="B1202" s="105" t="str">
        <f t="shared" si="70"/>
        <v>202442058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Риъл Булленд АД</v>
      </c>
      <c r="B1203" s="105" t="str">
        <f t="shared" si="70"/>
        <v>202442058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Риъл Булленд АД</v>
      </c>
      <c r="B1204" s="105" t="str">
        <f t="shared" si="70"/>
        <v>202442058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Риъл Булленд АД</v>
      </c>
      <c r="B1205" s="105" t="str">
        <f t="shared" si="70"/>
        <v>202442058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Риъл Булленд АД</v>
      </c>
      <c r="B1206" s="105" t="str">
        <f t="shared" si="70"/>
        <v>202442058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Риъл Булленд АД</v>
      </c>
      <c r="B1207" s="105" t="str">
        <f t="shared" si="70"/>
        <v>202442058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Риъл Булленд АД</v>
      </c>
      <c r="B1208" s="105" t="str">
        <f t="shared" si="70"/>
        <v>202442058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Риъл Булленд АД</v>
      </c>
      <c r="B1209" s="105" t="str">
        <f t="shared" si="70"/>
        <v>202442058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Риъл Булленд АД</v>
      </c>
      <c r="B1210" s="105" t="str">
        <f t="shared" si="70"/>
        <v>202442058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Риъл Булленд АД</v>
      </c>
      <c r="B1211" s="105" t="str">
        <f t="shared" si="70"/>
        <v>202442058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Риъл Булленд АД</v>
      </c>
      <c r="B1212" s="105" t="str">
        <f t="shared" si="70"/>
        <v>202442058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Риъл Булленд АД</v>
      </c>
      <c r="B1213" s="105" t="str">
        <f t="shared" si="70"/>
        <v>202442058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Риъл Булленд АД</v>
      </c>
      <c r="B1214" s="105" t="str">
        <f t="shared" si="70"/>
        <v>202442058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Риъл Булленд АД</v>
      </c>
      <c r="B1215" s="105" t="str">
        <f t="shared" si="70"/>
        <v>202442058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Риъл Булленд АД</v>
      </c>
      <c r="B1216" s="105" t="str">
        <f t="shared" si="70"/>
        <v>202442058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Риъл Булленд АД</v>
      </c>
      <c r="B1217" s="105" t="str">
        <f t="shared" si="70"/>
        <v>202442058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Риъл Булленд АД</v>
      </c>
      <c r="B1218" s="105" t="str">
        <f t="shared" si="70"/>
        <v>202442058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Риъл Булленд АД</v>
      </c>
      <c r="B1219" s="105" t="str">
        <f t="shared" si="70"/>
        <v>202442058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Риъл Булленд АД</v>
      </c>
      <c r="B1220" s="105" t="str">
        <f t="shared" si="70"/>
        <v>202442058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Риъл Булленд АД</v>
      </c>
      <c r="B1221" s="105" t="str">
        <f t="shared" si="70"/>
        <v>202442058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Риъл Булленд АД</v>
      </c>
      <c r="B1222" s="105" t="str">
        <f t="shared" si="70"/>
        <v>202442058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Риъл Булленд АД</v>
      </c>
      <c r="B1223" s="105" t="str">
        <f t="shared" si="70"/>
        <v>202442058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Риъл Булленд АД</v>
      </c>
      <c r="B1224" s="105" t="str">
        <f t="shared" si="70"/>
        <v>202442058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Риъл Булленд АД</v>
      </c>
      <c r="B1225" s="105" t="str">
        <f t="shared" si="70"/>
        <v>202442058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Риъл Булленд АД</v>
      </c>
      <c r="B1226" s="105" t="str">
        <f t="shared" si="70"/>
        <v>202442058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Риъл Булленд АД</v>
      </c>
      <c r="B1227" s="105" t="str">
        <f t="shared" si="70"/>
        <v>202442058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Риъл Булленд АД</v>
      </c>
      <c r="B1228" s="105" t="str">
        <f t="shared" si="70"/>
        <v>202442058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Риъл Булленд АД</v>
      </c>
      <c r="B1229" s="105" t="str">
        <f t="shared" ref="B1229:B1260" si="73">pdeBulstat</f>
        <v>202442058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Риъл Булленд АД</v>
      </c>
      <c r="B1230" s="105" t="str">
        <f t="shared" si="73"/>
        <v>202442058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Риъл Булленд АД</v>
      </c>
      <c r="B1231" s="105" t="str">
        <f t="shared" si="73"/>
        <v>202442058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Риъл Булленд АД</v>
      </c>
      <c r="B1232" s="105" t="str">
        <f t="shared" si="73"/>
        <v>202442058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Риъл Булленд АД</v>
      </c>
      <c r="B1233" s="105" t="str">
        <f t="shared" si="73"/>
        <v>202442058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Риъл Булленд АД</v>
      </c>
      <c r="B1234" s="105" t="str">
        <f t="shared" si="73"/>
        <v>202442058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Риъл Булленд АД</v>
      </c>
      <c r="B1235" s="105" t="str">
        <f t="shared" si="73"/>
        <v>202442058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Риъл Булленд АД</v>
      </c>
      <c r="B1236" s="105" t="str">
        <f t="shared" si="73"/>
        <v>202442058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Риъл Булленд АД</v>
      </c>
      <c r="B1237" s="105" t="str">
        <f t="shared" si="73"/>
        <v>202442058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Риъл Булленд АД</v>
      </c>
      <c r="B1238" s="105" t="str">
        <f t="shared" si="73"/>
        <v>202442058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Риъл Булленд АД</v>
      </c>
      <c r="B1239" s="105" t="str">
        <f t="shared" si="73"/>
        <v>202442058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Риъл Булленд АД</v>
      </c>
      <c r="B1240" s="105" t="str">
        <f t="shared" si="73"/>
        <v>202442058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Риъл Булленд АД</v>
      </c>
      <c r="B1241" s="105" t="str">
        <f t="shared" si="73"/>
        <v>202442058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Риъл Булленд АД</v>
      </c>
      <c r="B1242" s="105" t="str">
        <f t="shared" si="73"/>
        <v>202442058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Риъл Булленд АД</v>
      </c>
      <c r="B1243" s="105" t="str">
        <f t="shared" si="73"/>
        <v>202442058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Риъл Булленд АД</v>
      </c>
      <c r="B1244" s="105" t="str">
        <f t="shared" si="73"/>
        <v>202442058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Риъл Булленд АД</v>
      </c>
      <c r="B1245" s="105" t="str">
        <f t="shared" si="73"/>
        <v>202442058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Риъл Булленд АД</v>
      </c>
      <c r="B1246" s="105" t="str">
        <f t="shared" si="73"/>
        <v>202442058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Риъл Булленд АД</v>
      </c>
      <c r="B1247" s="105" t="str">
        <f t="shared" si="73"/>
        <v>202442058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Риъл Булленд АД</v>
      </c>
      <c r="B1248" s="105" t="str">
        <f t="shared" si="73"/>
        <v>202442058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Риъл Булленд АД</v>
      </c>
      <c r="B1249" s="105" t="str">
        <f t="shared" si="73"/>
        <v>202442058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Риъл Булленд АД</v>
      </c>
      <c r="B1250" s="105" t="str">
        <f t="shared" si="73"/>
        <v>202442058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Риъл Булленд АД</v>
      </c>
      <c r="B1251" s="105" t="str">
        <f t="shared" si="73"/>
        <v>202442058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Риъл Булленд АД</v>
      </c>
      <c r="B1252" s="105" t="str">
        <f t="shared" si="73"/>
        <v>202442058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Риъл Булленд АД</v>
      </c>
      <c r="B1253" s="105" t="str">
        <f t="shared" si="73"/>
        <v>202442058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Риъл Булленд АД</v>
      </c>
      <c r="B1254" s="105" t="str">
        <f t="shared" si="73"/>
        <v>202442058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Риъл Булленд АД</v>
      </c>
      <c r="B1255" s="105" t="str">
        <f t="shared" si="73"/>
        <v>202442058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Риъл Булленд АД</v>
      </c>
      <c r="B1256" s="105" t="str">
        <f t="shared" si="73"/>
        <v>202442058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Риъл Булленд АД</v>
      </c>
      <c r="B1257" s="105" t="str">
        <f t="shared" si="73"/>
        <v>202442058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Риъл Булленд АД</v>
      </c>
      <c r="B1258" s="105" t="str">
        <f t="shared" si="73"/>
        <v>202442058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Риъл Булленд АД</v>
      </c>
      <c r="B1259" s="105" t="str">
        <f t="shared" si="73"/>
        <v>202442058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Риъл Булленд АД</v>
      </c>
      <c r="B1260" s="105" t="str">
        <f t="shared" si="73"/>
        <v>202442058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Риъл Булленд АД</v>
      </c>
      <c r="B1261" s="105" t="str">
        <f t="shared" ref="B1261:B1294" si="76">pdeBulstat</f>
        <v>202442058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Риъл Булленд АД</v>
      </c>
      <c r="B1262" s="105" t="str">
        <f t="shared" si="76"/>
        <v>202442058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Риъл Булленд АД</v>
      </c>
      <c r="B1263" s="105" t="str">
        <f t="shared" si="76"/>
        <v>202442058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Риъл Булленд АД</v>
      </c>
      <c r="B1264" s="105" t="str">
        <f t="shared" si="76"/>
        <v>202442058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Риъл Булленд АД</v>
      </c>
      <c r="B1265" s="105" t="str">
        <f t="shared" si="76"/>
        <v>202442058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Риъл Булленд АД</v>
      </c>
      <c r="B1266" s="105" t="str">
        <f t="shared" si="76"/>
        <v>202442058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Риъл Булленд АД</v>
      </c>
      <c r="B1267" s="105" t="str">
        <f t="shared" si="76"/>
        <v>202442058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Риъл Булленд АД</v>
      </c>
      <c r="B1268" s="105" t="str">
        <f t="shared" si="76"/>
        <v>202442058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Риъл Булленд АД</v>
      </c>
      <c r="B1269" s="105" t="str">
        <f t="shared" si="76"/>
        <v>202442058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Риъл Булленд АД</v>
      </c>
      <c r="B1270" s="105" t="str">
        <f t="shared" si="76"/>
        <v>202442058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Риъл Булленд АД</v>
      </c>
      <c r="B1271" s="105" t="str">
        <f t="shared" si="76"/>
        <v>202442058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Риъл Булленд АД</v>
      </c>
      <c r="B1272" s="105" t="str">
        <f t="shared" si="76"/>
        <v>202442058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Риъл Булленд АД</v>
      </c>
      <c r="B1273" s="105" t="str">
        <f t="shared" si="76"/>
        <v>202442058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Риъл Булленд АД</v>
      </c>
      <c r="B1274" s="105" t="str">
        <f t="shared" si="76"/>
        <v>202442058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Риъл Булленд АД</v>
      </c>
      <c r="B1275" s="105" t="str">
        <f t="shared" si="76"/>
        <v>202442058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Риъл Булленд АД</v>
      </c>
      <c r="B1276" s="105" t="str">
        <f t="shared" si="76"/>
        <v>202442058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Риъл Булленд АД</v>
      </c>
      <c r="B1277" s="105" t="str">
        <f t="shared" si="76"/>
        <v>202442058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Риъл Булленд АД</v>
      </c>
      <c r="B1278" s="105" t="str">
        <f t="shared" si="76"/>
        <v>202442058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Риъл Булленд АД</v>
      </c>
      <c r="B1279" s="105" t="str">
        <f t="shared" si="76"/>
        <v>202442058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Риъл Булленд АД</v>
      </c>
      <c r="B1280" s="105" t="str">
        <f t="shared" si="76"/>
        <v>202442058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Риъл Булленд АД</v>
      </c>
      <c r="B1281" s="105" t="str">
        <f t="shared" si="76"/>
        <v>202442058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Риъл Булленд АД</v>
      </c>
      <c r="B1282" s="105" t="str">
        <f t="shared" si="76"/>
        <v>202442058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Риъл Булленд АД</v>
      </c>
      <c r="B1283" s="105" t="str">
        <f t="shared" si="76"/>
        <v>202442058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Риъл Булленд АД</v>
      </c>
      <c r="B1284" s="105" t="str">
        <f t="shared" si="76"/>
        <v>202442058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Риъл Булленд АД</v>
      </c>
      <c r="B1285" s="105" t="str">
        <f t="shared" si="76"/>
        <v>202442058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Риъл Булленд АД</v>
      </c>
      <c r="B1286" s="105" t="str">
        <f t="shared" si="76"/>
        <v>202442058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Риъл Булленд АД</v>
      </c>
      <c r="B1287" s="105" t="str">
        <f t="shared" si="76"/>
        <v>202442058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Риъл Булленд АД</v>
      </c>
      <c r="B1288" s="105" t="str">
        <f t="shared" si="76"/>
        <v>202442058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Риъл Булленд АД</v>
      </c>
      <c r="B1289" s="105" t="str">
        <f t="shared" si="76"/>
        <v>202442058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Риъл Булленд АД</v>
      </c>
      <c r="B1290" s="105" t="str">
        <f t="shared" si="76"/>
        <v>202442058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Риъл Булленд АД</v>
      </c>
      <c r="B1291" s="105" t="str">
        <f t="shared" si="76"/>
        <v>202442058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Риъл Булленд АД</v>
      </c>
      <c r="B1292" s="105" t="str">
        <f t="shared" si="76"/>
        <v>202442058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Риъл Булленд АД</v>
      </c>
      <c r="B1293" s="105" t="str">
        <f t="shared" si="76"/>
        <v>202442058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Риъл Булленд АД</v>
      </c>
      <c r="B1294" s="105" t="str">
        <f t="shared" si="76"/>
        <v>202442058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Риъл Булленд АД</v>
      </c>
      <c r="B1296" s="105" t="str">
        <f t="shared" ref="B1296:B1335" si="79">pdeBulstat</f>
        <v>202442058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Риъл Булленд АД</v>
      </c>
      <c r="B1297" s="105" t="str">
        <f t="shared" si="79"/>
        <v>202442058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Риъл Булленд АД</v>
      </c>
      <c r="B1298" s="105" t="str">
        <f t="shared" si="79"/>
        <v>202442058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Риъл Булленд АД</v>
      </c>
      <c r="B1299" s="105" t="str">
        <f t="shared" si="79"/>
        <v>202442058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Риъл Булленд АД</v>
      </c>
      <c r="B1300" s="105" t="str">
        <f t="shared" si="79"/>
        <v>202442058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0</v>
      </c>
    </row>
    <row r="1301" spans="1:8">
      <c r="A1301" s="105" t="str">
        <f t="shared" si="78"/>
        <v>Риъл Булленд АД</v>
      </c>
      <c r="B1301" s="105" t="str">
        <f t="shared" si="79"/>
        <v>202442058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Риъл Булленд АД</v>
      </c>
      <c r="B1302" s="105" t="str">
        <f t="shared" si="79"/>
        <v>202442058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Риъл Булленд АД</v>
      </c>
      <c r="B1303" s="105" t="str">
        <f t="shared" si="79"/>
        <v>202442058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Риъл Булленд АД</v>
      </c>
      <c r="B1304" s="105" t="str">
        <f t="shared" si="79"/>
        <v>202442058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Риъл Булленд АД</v>
      </c>
      <c r="B1305" s="105" t="str">
        <f t="shared" si="79"/>
        <v>202442058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Риъл Булленд АД</v>
      </c>
      <c r="B1306" s="105" t="str">
        <f t="shared" si="79"/>
        <v>202442058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Риъл Булленд АД</v>
      </c>
      <c r="B1307" s="105" t="str">
        <f t="shared" si="79"/>
        <v>202442058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Риъл Булленд АД</v>
      </c>
      <c r="B1308" s="105" t="str">
        <f t="shared" si="79"/>
        <v>202442058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Риъл Булленд АД</v>
      </c>
      <c r="B1309" s="105" t="str">
        <f t="shared" si="79"/>
        <v>202442058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Риъл Булленд АД</v>
      </c>
      <c r="B1310" s="105" t="str">
        <f t="shared" si="79"/>
        <v>202442058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Риъл Булленд АД</v>
      </c>
      <c r="B1311" s="105" t="str">
        <f t="shared" si="79"/>
        <v>202442058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Риъл Булленд АД</v>
      </c>
      <c r="B1312" s="105" t="str">
        <f t="shared" si="79"/>
        <v>202442058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Риъл Булленд АД</v>
      </c>
      <c r="B1313" s="105" t="str">
        <f t="shared" si="79"/>
        <v>202442058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Риъл Булленд АД</v>
      </c>
      <c r="B1314" s="105" t="str">
        <f t="shared" si="79"/>
        <v>202442058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Риъл Булленд АД</v>
      </c>
      <c r="B1315" s="105" t="str">
        <f t="shared" si="79"/>
        <v>202442058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Риъл Булленд АД</v>
      </c>
      <c r="B1316" s="105" t="str">
        <f t="shared" si="79"/>
        <v>202442058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Риъл Булленд АД</v>
      </c>
      <c r="B1317" s="105" t="str">
        <f t="shared" si="79"/>
        <v>202442058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Риъл Булленд АД</v>
      </c>
      <c r="B1318" s="105" t="str">
        <f t="shared" si="79"/>
        <v>202442058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Риъл Булленд АД</v>
      </c>
      <c r="B1319" s="105" t="str">
        <f t="shared" si="79"/>
        <v>202442058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Риъл Булленд АД</v>
      </c>
      <c r="B1320" s="105" t="str">
        <f t="shared" si="79"/>
        <v>202442058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Риъл Булленд АД</v>
      </c>
      <c r="B1321" s="105" t="str">
        <f t="shared" si="79"/>
        <v>202442058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Риъл Булленд АД</v>
      </c>
      <c r="B1322" s="105" t="str">
        <f t="shared" si="79"/>
        <v>202442058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Риъл Булленд АД</v>
      </c>
      <c r="B1323" s="105" t="str">
        <f t="shared" si="79"/>
        <v>202442058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Риъл Булленд АД</v>
      </c>
      <c r="B1324" s="105" t="str">
        <f t="shared" si="79"/>
        <v>202442058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Риъл Булленд АД</v>
      </c>
      <c r="B1325" s="105" t="str">
        <f t="shared" si="79"/>
        <v>202442058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Риъл Булленд АД</v>
      </c>
      <c r="B1326" s="105" t="str">
        <f t="shared" si="79"/>
        <v>202442058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Риъл Булленд АД</v>
      </c>
      <c r="B1327" s="105" t="str">
        <f t="shared" si="79"/>
        <v>202442058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Риъл Булленд АД</v>
      </c>
      <c r="B1328" s="105" t="str">
        <f t="shared" si="79"/>
        <v>202442058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Риъл Булленд АД</v>
      </c>
      <c r="B1329" s="105" t="str">
        <f t="shared" si="79"/>
        <v>202442058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Риъл Булленд АД</v>
      </c>
      <c r="B1330" s="105" t="str">
        <f t="shared" si="79"/>
        <v>202442058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0</v>
      </c>
    </row>
    <row r="1331" spans="1:8">
      <c r="A1331" s="105" t="str">
        <f t="shared" si="78"/>
        <v>Риъл Булленд АД</v>
      </c>
      <c r="B1331" s="105" t="str">
        <f t="shared" si="79"/>
        <v>202442058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Риъл Булленд АД</v>
      </c>
      <c r="B1332" s="105" t="str">
        <f t="shared" si="79"/>
        <v>202442058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Риъл Булленд АД</v>
      </c>
      <c r="B1333" s="105" t="str">
        <f t="shared" si="79"/>
        <v>202442058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Риъл Булленд АД</v>
      </c>
      <c r="B1334" s="105" t="str">
        <f t="shared" si="79"/>
        <v>202442058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Риъл Булленд АД</v>
      </c>
      <c r="B1335" s="105" t="str">
        <f t="shared" si="79"/>
        <v>202442058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B73" zoomScale="85" zoomScaleNormal="85" zoomScaleSheetLayoutView="85" workbookViewId="0">
      <selection activeCell="H64" sqref="H64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РИЪЛ БУЛЛЕНД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202442058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8051</v>
      </c>
      <c r="H12" s="197">
        <v>8051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/>
      <c r="H13" s="197"/>
    </row>
    <row r="14" spans="1:8">
      <c r="A14" s="89" t="s">
        <v>30</v>
      </c>
      <c r="B14" s="91" t="s">
        <v>31</v>
      </c>
      <c r="C14" s="197"/>
      <c r="D14" s="196"/>
      <c r="E14" s="89" t="s">
        <v>32</v>
      </c>
      <c r="F14" s="93" t="s">
        <v>33</v>
      </c>
      <c r="G14" s="197"/>
      <c r="H14" s="197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7"/>
    </row>
    <row r="16" spans="1:8">
      <c r="A16" s="89" t="s">
        <v>38</v>
      </c>
      <c r="B16" s="91" t="s">
        <v>39</v>
      </c>
      <c r="C16" s="197"/>
      <c r="D16" s="196"/>
      <c r="E16" s="200" t="s">
        <v>40</v>
      </c>
      <c r="F16" s="93" t="s">
        <v>41</v>
      </c>
      <c r="G16" s="197"/>
      <c r="H16" s="197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7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8051</v>
      </c>
      <c r="H18" s="610">
        <f>H12+H15+H16+H17</f>
        <v>8051</v>
      </c>
    </row>
    <row r="19" spans="1:13">
      <c r="A19" s="89" t="s">
        <v>49</v>
      </c>
      <c r="B19" s="91" t="s">
        <v>50</v>
      </c>
      <c r="C19" s="197"/>
      <c r="D19" s="197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0</v>
      </c>
      <c r="D20" s="598">
        <f>SUM(D12:D19)</f>
        <v>0</v>
      </c>
      <c r="E20" s="89" t="s">
        <v>54</v>
      </c>
      <c r="F20" s="93" t="s">
        <v>55</v>
      </c>
      <c r="G20" s="197">
        <v>609</v>
      </c>
      <c r="H20" s="197">
        <v>609</v>
      </c>
    </row>
    <row r="21" spans="1:13">
      <c r="A21" s="100" t="s">
        <v>56</v>
      </c>
      <c r="B21" s="96" t="s">
        <v>57</v>
      </c>
      <c r="C21" s="476">
        <v>12314</v>
      </c>
      <c r="D21" s="476">
        <v>7791</v>
      </c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196</v>
      </c>
      <c r="H22" s="614">
        <f>SUM(H23:H25)</f>
        <v>113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196</v>
      </c>
      <c r="H23" s="197">
        <v>113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805</v>
      </c>
      <c r="H26" s="598">
        <f>H20+H21+H22</f>
        <v>722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1118</v>
      </c>
      <c r="H28" s="596">
        <f>SUM(H29:H31)</f>
        <v>534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1118</v>
      </c>
      <c r="H29" s="197">
        <v>534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377</v>
      </c>
      <c r="H32" s="197">
        <v>828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7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1495</v>
      </c>
      <c r="H34" s="598">
        <f>H28+H32+H33</f>
        <v>1362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10351</v>
      </c>
      <c r="H37" s="600">
        <f>H26+H18+H34</f>
        <v>10135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>
      <c r="A46" s="473" t="s">
        <v>137</v>
      </c>
      <c r="B46" s="96" t="s">
        <v>138</v>
      </c>
      <c r="C46" s="597">
        <f>C35+C40+C45</f>
        <v>0</v>
      </c>
      <c r="D46" s="598">
        <f>D35+D40+D45</f>
        <v>0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2000</v>
      </c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2000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12314</v>
      </c>
      <c r="D56" s="602">
        <f>D20+D21+D22+D28+D33+D46+D52+D54+D55</f>
        <v>7791</v>
      </c>
      <c r="E56" s="100" t="s">
        <v>850</v>
      </c>
      <c r="F56" s="99" t="s">
        <v>172</v>
      </c>
      <c r="G56" s="599">
        <f>G50+G52+G53+G54+G55</f>
        <v>2000</v>
      </c>
      <c r="H56" s="600">
        <f>H50+H52+H53+H54+H55</f>
        <v>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6</v>
      </c>
      <c r="H60" s="196"/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5</v>
      </c>
      <c r="H61" s="596">
        <f>SUM(H62:H68)</f>
        <v>3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4</v>
      </c>
      <c r="H64" s="197">
        <v>3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/>
      <c r="H66" s="197"/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/>
      <c r="H67" s="197"/>
    </row>
    <row r="68" spans="1:13">
      <c r="A68" s="89" t="s">
        <v>206</v>
      </c>
      <c r="B68" s="91" t="s">
        <v>207</v>
      </c>
      <c r="C68" s="197"/>
      <c r="D68" s="197"/>
      <c r="E68" s="89" t="s">
        <v>212</v>
      </c>
      <c r="F68" s="93" t="s">
        <v>213</v>
      </c>
      <c r="G68" s="197">
        <v>1</v>
      </c>
      <c r="H68" s="197"/>
    </row>
    <row r="69" spans="1:13">
      <c r="A69" s="89" t="s">
        <v>210</v>
      </c>
      <c r="B69" s="91" t="s">
        <v>211</v>
      </c>
      <c r="C69" s="197">
        <v>12</v>
      </c>
      <c r="D69" s="197">
        <v>84</v>
      </c>
      <c r="E69" s="201" t="s">
        <v>79</v>
      </c>
      <c r="F69" s="93" t="s">
        <v>216</v>
      </c>
      <c r="G69" s="197"/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11</v>
      </c>
      <c r="H71" s="598">
        <f>H59+H60+H61+H69+H70</f>
        <v>3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12</v>
      </c>
      <c r="D75" s="197">
        <v>12</v>
      </c>
      <c r="E75" s="485" t="s">
        <v>160</v>
      </c>
      <c r="F75" s="95" t="s">
        <v>233</v>
      </c>
      <c r="G75" s="478">
        <v>265</v>
      </c>
      <c r="H75" s="478">
        <v>199</v>
      </c>
    </row>
    <row r="76" spans="1:13">
      <c r="A76" s="482" t="s">
        <v>77</v>
      </c>
      <c r="B76" s="96" t="s">
        <v>232</v>
      </c>
      <c r="C76" s="597">
        <f>SUM(C68:C75)</f>
        <v>24</v>
      </c>
      <c r="D76" s="598">
        <f>SUM(D68:D75)</f>
        <v>96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276</v>
      </c>
      <c r="H79" s="600">
        <f>H71+H73+H75+H77</f>
        <v>202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1</v>
      </c>
      <c r="D88" s="197">
        <v>1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288</v>
      </c>
      <c r="D89" s="197">
        <v>2449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289</v>
      </c>
      <c r="D92" s="598">
        <f>SUM(D88:D91)</f>
        <v>2450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313</v>
      </c>
      <c r="D94" s="602">
        <f>D65+D76+D85+D92+D93</f>
        <v>2546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12627</v>
      </c>
      <c r="D95" s="604">
        <f>D94+D56</f>
        <v>10337</v>
      </c>
      <c r="E95" s="229" t="s">
        <v>941</v>
      </c>
      <c r="F95" s="489" t="s">
        <v>268</v>
      </c>
      <c r="G95" s="603">
        <f>G37+G40+G56+G79</f>
        <v>12627</v>
      </c>
      <c r="H95" s="604">
        <f>H37+H40+H56+H79</f>
        <v>10337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975</v>
      </c>
      <c r="B98" s="702">
        <f>pdeReportingDate</f>
        <v>45736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Мария Николова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977</v>
      </c>
      <c r="C103" s="701"/>
      <c r="D103" s="701"/>
      <c r="E103" s="701"/>
      <c r="M103" s="98"/>
    </row>
    <row r="104" spans="1:13" ht="21.75" customHeight="1">
      <c r="A104" s="696"/>
      <c r="B104" s="701" t="s">
        <v>991</v>
      </c>
      <c r="C104" s="701"/>
      <c r="D104" s="701"/>
      <c r="E104" s="701"/>
    </row>
    <row r="105" spans="1:13" ht="21.75" customHeight="1">
      <c r="A105" s="696"/>
      <c r="B105" s="701" t="s">
        <v>977</v>
      </c>
      <c r="C105" s="701"/>
      <c r="D105" s="701"/>
      <c r="E105" s="701"/>
      <c r="M105" s="98"/>
    </row>
    <row r="106" spans="1:13" ht="21.75" customHeight="1">
      <c r="A106" s="696"/>
      <c r="B106" s="701" t="s">
        <v>977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22" zoomScale="70" zoomScaleNormal="70" zoomScaleSheetLayoutView="70" workbookViewId="0">
      <selection activeCell="C26" sqref="C26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РИЪЛ БУЛЛЕНД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202442058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</v>
      </c>
      <c r="D12" s="316">
        <v>2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66</v>
      </c>
      <c r="D13" s="316">
        <v>73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>
        <v>1</v>
      </c>
      <c r="E14" s="245" t="s">
        <v>285</v>
      </c>
      <c r="F14" s="240" t="s">
        <v>286</v>
      </c>
      <c r="G14" s="316">
        <v>212</v>
      </c>
      <c r="H14" s="316">
        <v>217</v>
      </c>
    </row>
    <row r="15" spans="1:8">
      <c r="A15" s="194" t="s">
        <v>287</v>
      </c>
      <c r="B15" s="190" t="s">
        <v>288</v>
      </c>
      <c r="C15" s="316">
        <v>105</v>
      </c>
      <c r="D15" s="316">
        <v>98</v>
      </c>
      <c r="E15" s="245" t="s">
        <v>79</v>
      </c>
      <c r="F15" s="240" t="s">
        <v>289</v>
      </c>
      <c r="G15" s="316"/>
      <c r="H15" s="316">
        <v>2</v>
      </c>
    </row>
    <row r="16" spans="1:8">
      <c r="A16" s="194" t="s">
        <v>290</v>
      </c>
      <c r="B16" s="190" t="s">
        <v>291</v>
      </c>
      <c r="C16" s="316">
        <v>14</v>
      </c>
      <c r="D16" s="316">
        <v>13</v>
      </c>
      <c r="E16" s="236" t="s">
        <v>52</v>
      </c>
      <c r="F16" s="264" t="s">
        <v>292</v>
      </c>
      <c r="G16" s="628">
        <f>SUM(G12:G15)</f>
        <v>212</v>
      </c>
      <c r="H16" s="629">
        <f>SUM(H12:H15)</f>
        <v>219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15</v>
      </c>
      <c r="D19" s="316">
        <v>14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201</v>
      </c>
      <c r="D22" s="629">
        <f>SUM(D12:D18)+D19</f>
        <v>201</v>
      </c>
      <c r="E22" s="194" t="s">
        <v>309</v>
      </c>
      <c r="F22" s="237" t="s">
        <v>310</v>
      </c>
      <c r="G22" s="316"/>
      <c r="H22" s="316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506</v>
      </c>
      <c r="H24" s="316">
        <v>868</v>
      </c>
    </row>
    <row r="25" spans="1:8" ht="31.5">
      <c r="A25" s="194" t="s">
        <v>316</v>
      </c>
      <c r="B25" s="237" t="s">
        <v>317</v>
      </c>
      <c r="C25" s="316">
        <v>6</v>
      </c>
      <c r="D25" s="316"/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133</v>
      </c>
      <c r="D26" s="316">
        <v>57</v>
      </c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506</v>
      </c>
      <c r="H27" s="629">
        <f>SUM(H22:H26)</f>
        <v>868</v>
      </c>
    </row>
    <row r="28" spans="1:8">
      <c r="A28" s="194" t="s">
        <v>79</v>
      </c>
      <c r="B28" s="237" t="s">
        <v>327</v>
      </c>
      <c r="C28" s="316">
        <v>1</v>
      </c>
      <c r="D28" s="316">
        <v>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140</v>
      </c>
      <c r="D29" s="629">
        <f>SUM(D25:D28)</f>
        <v>58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341</v>
      </c>
      <c r="D31" s="635">
        <f>D29+D22</f>
        <v>259</v>
      </c>
      <c r="E31" s="251" t="s">
        <v>824</v>
      </c>
      <c r="F31" s="266" t="s">
        <v>331</v>
      </c>
      <c r="G31" s="253">
        <f>G16+G18+G27</f>
        <v>718</v>
      </c>
      <c r="H31" s="254">
        <f>H16+H18+H27</f>
        <v>1087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377</v>
      </c>
      <c r="D33" s="244">
        <f>IF((H31-D31)&gt;0,H31-D31,0)</f>
        <v>828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341</v>
      </c>
      <c r="D36" s="637">
        <f>D31-D34+D35</f>
        <v>259</v>
      </c>
      <c r="E36" s="262" t="s">
        <v>346</v>
      </c>
      <c r="F36" s="256" t="s">
        <v>347</v>
      </c>
      <c r="G36" s="267">
        <f>G35-G34+G31</f>
        <v>718</v>
      </c>
      <c r="H36" s="268">
        <f>H35-H34+H31</f>
        <v>1087</v>
      </c>
    </row>
    <row r="37" spans="1:8">
      <c r="A37" s="261" t="s">
        <v>348</v>
      </c>
      <c r="B37" s="231" t="s">
        <v>349</v>
      </c>
      <c r="C37" s="634">
        <f>IF((G36-C36)&gt;0,G36-C36,0)</f>
        <v>377</v>
      </c>
      <c r="D37" s="635">
        <f>IF((H36-D36)&gt;0,H36-D36,0)</f>
        <v>828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377</v>
      </c>
      <c r="D42" s="244">
        <f>+IF((H36-D36-D38)&gt;0,H36-D36-D38,0)</f>
        <v>828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377</v>
      </c>
      <c r="D44" s="268">
        <f>IF(H42=0,IF(D42-D43&gt;0,D42-D43+H43,0),IF(H42-H43&lt;0,H43-H42+D42,0))</f>
        <v>828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718</v>
      </c>
      <c r="D45" s="631">
        <f>D36+D38+D42</f>
        <v>1087</v>
      </c>
      <c r="E45" s="270" t="s">
        <v>373</v>
      </c>
      <c r="F45" s="272" t="s">
        <v>374</v>
      </c>
      <c r="G45" s="630">
        <f>G42+G36</f>
        <v>718</v>
      </c>
      <c r="H45" s="631">
        <f>H42+H36</f>
        <v>1087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975</v>
      </c>
      <c r="B50" s="702">
        <f>pdeReportingDate</f>
        <v>45736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Мария Николова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991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4" zoomScaleNormal="100" zoomScaleSheetLayoutView="80" workbookViewId="0">
      <selection activeCell="D47" sqref="D47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РИЪЛ БУЛЛЕНД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202442058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305</v>
      </c>
      <c r="D11" s="197">
        <v>172</v>
      </c>
      <c r="E11" s="177"/>
      <c r="F11" s="177"/>
    </row>
    <row r="12" spans="1:13">
      <c r="A12" s="277" t="s">
        <v>380</v>
      </c>
      <c r="B12" s="178" t="s">
        <v>381</v>
      </c>
      <c r="C12" s="197">
        <v>-72</v>
      </c>
      <c r="D12" s="197">
        <v>-15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-120</v>
      </c>
      <c r="D14" s="197">
        <v>-111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>
        <v>-6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-10</v>
      </c>
      <c r="D20" s="197">
        <v>-24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103</v>
      </c>
      <c r="D21" s="659">
        <f>SUM(D11:D20)</f>
        <v>16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-4102</v>
      </c>
      <c r="D28" s="197">
        <v>-282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-4102</v>
      </c>
      <c r="D33" s="659">
        <f>SUM(D23:D32)</f>
        <v>-282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>
        <v>2000</v>
      </c>
      <c r="D35" s="197">
        <v>2436</v>
      </c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/>
      <c r="E37" s="177"/>
      <c r="F37" s="177"/>
    </row>
    <row r="38" spans="1:13">
      <c r="A38" s="277" t="s">
        <v>429</v>
      </c>
      <c r="B38" s="178" t="s">
        <v>430</v>
      </c>
      <c r="C38" s="197"/>
      <c r="D38" s="197"/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</v>
      </c>
      <c r="D40" s="197">
        <v>-1</v>
      </c>
      <c r="E40" s="177"/>
      <c r="F40" s="177"/>
    </row>
    <row r="41" spans="1:13">
      <c r="A41" s="277" t="s">
        <v>435</v>
      </c>
      <c r="B41" s="178" t="s">
        <v>436</v>
      </c>
      <c r="C41" s="197">
        <v>-161</v>
      </c>
      <c r="D41" s="197">
        <v>-60</v>
      </c>
      <c r="E41" s="177"/>
      <c r="F41" s="177"/>
    </row>
    <row r="42" spans="1:13">
      <c r="A42" s="277" t="s">
        <v>437</v>
      </c>
      <c r="B42" s="178" t="s">
        <v>438</v>
      </c>
      <c r="C42" s="197"/>
      <c r="D42" s="197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1838</v>
      </c>
      <c r="D43" s="661">
        <f>SUM(D35:D42)</f>
        <v>2375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-2161</v>
      </c>
      <c r="D44" s="307">
        <f>D43+D33+D21</f>
        <v>2109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2450</v>
      </c>
      <c r="D45" s="309">
        <v>341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289</v>
      </c>
      <c r="D46" s="311">
        <f>D45+D44</f>
        <v>2450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289</v>
      </c>
      <c r="D47" s="298">
        <v>2450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975</v>
      </c>
      <c r="B54" s="702">
        <f>pdeReportingDate</f>
        <v>45736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Мария Николова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991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B16" zoomScale="80" zoomScaleNormal="100" zoomScaleSheetLayoutView="80" workbookViewId="0">
      <selection activeCell="F21" sqref="F2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РИЪЛ БУЛЛЕНД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202442058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8051</v>
      </c>
      <c r="D13" s="584">
        <f>'1-Баланс'!H20</f>
        <v>609</v>
      </c>
      <c r="E13" s="584">
        <f>'1-Баланс'!H21</f>
        <v>0</v>
      </c>
      <c r="F13" s="584">
        <f>'1-Баланс'!H23</f>
        <v>113</v>
      </c>
      <c r="G13" s="584">
        <f>'1-Баланс'!H24</f>
        <v>0</v>
      </c>
      <c r="H13" s="585"/>
      <c r="I13" s="584">
        <f>'1-Баланс'!H29+'1-Баланс'!H32</f>
        <v>1362</v>
      </c>
      <c r="J13" s="584">
        <f>'1-Баланс'!H30+'1-Баланс'!H33</f>
        <v>0</v>
      </c>
      <c r="K13" s="585"/>
      <c r="L13" s="584">
        <f>SUM(C13:K13)</f>
        <v>10135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8051</v>
      </c>
      <c r="D17" s="653">
        <f t="shared" ref="D17:M17" si="2">D13+D14</f>
        <v>609</v>
      </c>
      <c r="E17" s="653">
        <f t="shared" si="2"/>
        <v>0</v>
      </c>
      <c r="F17" s="653">
        <f t="shared" si="2"/>
        <v>113</v>
      </c>
      <c r="G17" s="653">
        <f t="shared" si="2"/>
        <v>0</v>
      </c>
      <c r="H17" s="653">
        <f t="shared" si="2"/>
        <v>0</v>
      </c>
      <c r="I17" s="653">
        <f t="shared" si="2"/>
        <v>1362</v>
      </c>
      <c r="J17" s="653">
        <f t="shared" si="2"/>
        <v>0</v>
      </c>
      <c r="K17" s="653">
        <f t="shared" si="2"/>
        <v>0</v>
      </c>
      <c r="L17" s="584">
        <f t="shared" si="1"/>
        <v>10135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377</v>
      </c>
      <c r="J18" s="584">
        <f>+'1-Баланс'!G33</f>
        <v>0</v>
      </c>
      <c r="K18" s="585"/>
      <c r="L18" s="584">
        <f t="shared" si="1"/>
        <v>377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83</v>
      </c>
      <c r="G19" s="168">
        <f t="shared" si="3"/>
        <v>0</v>
      </c>
      <c r="H19" s="168">
        <f t="shared" si="3"/>
        <v>0</v>
      </c>
      <c r="I19" s="168">
        <f t="shared" si="3"/>
        <v>-244</v>
      </c>
      <c r="J19" s="168">
        <f>J20+J21</f>
        <v>0</v>
      </c>
      <c r="K19" s="168">
        <f t="shared" si="3"/>
        <v>0</v>
      </c>
      <c r="L19" s="584">
        <f t="shared" si="1"/>
        <v>-161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>
        <v>-161</v>
      </c>
      <c r="J20" s="316"/>
      <c r="K20" s="316"/>
      <c r="L20" s="584">
        <f>SUM(C20:K20)</f>
        <v>-161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83</v>
      </c>
      <c r="G21" s="316"/>
      <c r="H21" s="316"/>
      <c r="I21" s="316">
        <v>-83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8051</v>
      </c>
      <c r="D31" s="653">
        <f t="shared" ref="D31:M31" si="6">D19+D22+D23+D26+D30+D29+D17+D18</f>
        <v>609</v>
      </c>
      <c r="E31" s="653">
        <f t="shared" si="6"/>
        <v>0</v>
      </c>
      <c r="F31" s="653">
        <f t="shared" si="6"/>
        <v>196</v>
      </c>
      <c r="G31" s="653">
        <f t="shared" si="6"/>
        <v>0</v>
      </c>
      <c r="H31" s="653">
        <f t="shared" si="6"/>
        <v>0</v>
      </c>
      <c r="I31" s="653">
        <f t="shared" si="6"/>
        <v>1495</v>
      </c>
      <c r="J31" s="653">
        <f t="shared" si="6"/>
        <v>0</v>
      </c>
      <c r="K31" s="653">
        <f t="shared" si="6"/>
        <v>0</v>
      </c>
      <c r="L31" s="584">
        <f t="shared" si="1"/>
        <v>10351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8051</v>
      </c>
      <c r="D34" s="587">
        <f t="shared" si="7"/>
        <v>609</v>
      </c>
      <c r="E34" s="587">
        <f t="shared" si="7"/>
        <v>0</v>
      </c>
      <c r="F34" s="587">
        <f t="shared" si="7"/>
        <v>196</v>
      </c>
      <c r="G34" s="587">
        <f t="shared" si="7"/>
        <v>0</v>
      </c>
      <c r="H34" s="587">
        <f t="shared" si="7"/>
        <v>0</v>
      </c>
      <c r="I34" s="587">
        <f t="shared" si="7"/>
        <v>1495</v>
      </c>
      <c r="J34" s="587">
        <f t="shared" si="7"/>
        <v>0</v>
      </c>
      <c r="K34" s="587">
        <f t="shared" si="7"/>
        <v>0</v>
      </c>
      <c r="L34" s="651">
        <f t="shared" si="1"/>
        <v>10351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975</v>
      </c>
      <c r="B38" s="702">
        <f>pdeReportingDate</f>
        <v>45736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Мария Николова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991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topLeftCell="A61" zoomScale="70" zoomScaleNormal="70" zoomScaleSheetLayoutView="70" workbookViewId="0">
      <selection activeCell="B160" sqref="B160:E160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РИЪЛ БУЛЛЕНД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202442058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0</v>
      </c>
      <c r="D79" s="472"/>
      <c r="E79" s="472">
        <f>E78+E61+E44+E27</f>
        <v>0</v>
      </c>
      <c r="F79" s="472">
        <f>F78+F61+F44+F27</f>
        <v>0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975</v>
      </c>
      <c r="B151" s="702">
        <f>pdeReportingDate</f>
        <v>45736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Мария Николова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991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topLeftCell="D22" zoomScale="80" zoomScaleNormal="85" zoomScaleSheetLayoutView="80" workbookViewId="0">
      <selection activeCell="J20" sqref="J20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РИЪЛ БУЛЛЕНД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202442058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0</v>
      </c>
      <c r="E19" s="330">
        <f>SUM(E11:E18)</f>
        <v>0</v>
      </c>
      <c r="F19" s="330">
        <f>SUM(F11:F18)</f>
        <v>0</v>
      </c>
      <c r="G19" s="329">
        <f t="shared" si="2"/>
        <v>0</v>
      </c>
      <c r="H19" s="330">
        <f>SUM(H11:H18)</f>
        <v>0</v>
      </c>
      <c r="I19" s="330">
        <f>SUM(I11:I18)</f>
        <v>0</v>
      </c>
      <c r="J19" s="329">
        <f t="shared" si="3"/>
        <v>0</v>
      </c>
      <c r="K19" s="330">
        <f>SUM(K11:K18)</f>
        <v>0</v>
      </c>
      <c r="L19" s="330">
        <f>SUM(L11:L18)</f>
        <v>0</v>
      </c>
      <c r="M19" s="330">
        <f>SUM(M11:M18)</f>
        <v>0</v>
      </c>
      <c r="N19" s="329">
        <f t="shared" si="4"/>
        <v>0</v>
      </c>
      <c r="O19" s="330">
        <f>SUM(O11:O18)</f>
        <v>0</v>
      </c>
      <c r="P19" s="330">
        <f>SUM(P11:P18)</f>
        <v>0</v>
      </c>
      <c r="Q19" s="329">
        <f t="shared" si="0"/>
        <v>0</v>
      </c>
      <c r="R19" s="340">
        <f t="shared" si="1"/>
        <v>0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7791</v>
      </c>
      <c r="E20" s="328">
        <v>4150</v>
      </c>
      <c r="F20" s="328"/>
      <c r="G20" s="329">
        <f t="shared" si="2"/>
        <v>11941</v>
      </c>
      <c r="H20" s="328">
        <v>506</v>
      </c>
      <c r="I20" s="328">
        <v>133</v>
      </c>
      <c r="J20" s="329">
        <f t="shared" si="3"/>
        <v>12314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12314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0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0</v>
      </c>
      <c r="H30" s="335">
        <f t="shared" si="6"/>
        <v>0</v>
      </c>
      <c r="I30" s="335">
        <f t="shared" si="6"/>
        <v>0</v>
      </c>
      <c r="J30" s="336">
        <f t="shared" si="3"/>
        <v>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0</v>
      </c>
    </row>
    <row r="31" spans="1:18">
      <c r="A31" s="339"/>
      <c r="B31" s="321" t="s">
        <v>108</v>
      </c>
      <c r="C31" s="152" t="s">
        <v>563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0</v>
      </c>
      <c r="E41" s="330">
        <f t="shared" ref="E41:P41" si="10">E30+E35+E40</f>
        <v>0</v>
      </c>
      <c r="F41" s="330">
        <f t="shared" si="10"/>
        <v>0</v>
      </c>
      <c r="G41" s="329">
        <f t="shared" si="2"/>
        <v>0</v>
      </c>
      <c r="H41" s="330">
        <f t="shared" si="10"/>
        <v>0</v>
      </c>
      <c r="I41" s="330">
        <f t="shared" si="10"/>
        <v>0</v>
      </c>
      <c r="J41" s="329">
        <f t="shared" si="3"/>
        <v>0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0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7791</v>
      </c>
      <c r="E43" s="349">
        <f>E19+E20+E22+E28+E41+E42</f>
        <v>4150</v>
      </c>
      <c r="F43" s="349">
        <f t="shared" ref="F43:R43" si="11">F19+F20+F22+F28+F41+F42</f>
        <v>0</v>
      </c>
      <c r="G43" s="349">
        <f t="shared" si="11"/>
        <v>11941</v>
      </c>
      <c r="H43" s="349">
        <f t="shared" si="11"/>
        <v>506</v>
      </c>
      <c r="I43" s="349">
        <f t="shared" si="11"/>
        <v>133</v>
      </c>
      <c r="J43" s="349">
        <f t="shared" si="11"/>
        <v>12314</v>
      </c>
      <c r="K43" s="349">
        <f t="shared" si="11"/>
        <v>0</v>
      </c>
      <c r="L43" s="349">
        <f t="shared" si="11"/>
        <v>0</v>
      </c>
      <c r="M43" s="349">
        <f t="shared" si="11"/>
        <v>0</v>
      </c>
      <c r="N43" s="349">
        <f t="shared" si="11"/>
        <v>0</v>
      </c>
      <c r="O43" s="349">
        <f t="shared" si="11"/>
        <v>0</v>
      </c>
      <c r="P43" s="349">
        <f t="shared" si="11"/>
        <v>0</v>
      </c>
      <c r="Q43" s="349">
        <f t="shared" si="11"/>
        <v>0</v>
      </c>
      <c r="R43" s="350">
        <f t="shared" si="11"/>
        <v>12314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4" t="s">
        <v>975</v>
      </c>
      <c r="C46" s="702">
        <f>pdeReportingDate</f>
        <v>45736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4"/>
      <c r="C47" s="52"/>
      <c r="D47" s="52"/>
      <c r="E47" s="52"/>
      <c r="F47" s="52"/>
      <c r="G47" s="52"/>
      <c r="H47" s="52"/>
      <c r="I47" s="52"/>
    </row>
    <row r="48" spans="1:18">
      <c r="B48" s="695" t="s">
        <v>8</v>
      </c>
      <c r="C48" s="703" t="str">
        <f>authorName</f>
        <v>Мария Николова</v>
      </c>
      <c r="D48" s="703"/>
      <c r="E48" s="703"/>
      <c r="F48" s="703"/>
      <c r="G48" s="703"/>
      <c r="H48" s="703"/>
      <c r="I48" s="703"/>
    </row>
    <row r="49" spans="2:9">
      <c r="B49" s="695"/>
      <c r="C49" s="80"/>
      <c r="D49" s="80"/>
      <c r="E49" s="80"/>
      <c r="F49" s="80"/>
      <c r="G49" s="80"/>
      <c r="H49" s="80"/>
      <c r="I49" s="80"/>
    </row>
    <row r="50" spans="2:9">
      <c r="B50" s="695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6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991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6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B57" s="696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55" zoomScale="70" zoomScaleNormal="85" zoomScaleSheetLayoutView="70" workbookViewId="0">
      <selection activeCell="G84" sqref="G84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РИЪЛ БУЛЛЕНД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202442058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12</v>
      </c>
      <c r="D30" s="368">
        <v>12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12</v>
      </c>
      <c r="D40" s="362">
        <f>SUM(D41:D44)</f>
        <v>12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12</v>
      </c>
      <c r="D44" s="368">
        <v>12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24</v>
      </c>
      <c r="D45" s="438">
        <f>D26+D30+D31+D33+D32+D34+D35+D40</f>
        <v>24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24</v>
      </c>
      <c r="D46" s="444">
        <f>D45+D23+D21+D11</f>
        <v>24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 ht="31.5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 ht="31.5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6</v>
      </c>
      <c r="D82" s="138">
        <f>SUM(D83:D86)</f>
        <v>6</v>
      </c>
      <c r="E82" s="138">
        <f>SUM(E83:E86)</f>
        <v>0</v>
      </c>
      <c r="F82" s="398">
        <f>SUM(F83:F86)</f>
        <v>2000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6</v>
      </c>
      <c r="D84" s="197">
        <v>6</v>
      </c>
      <c r="E84" s="136">
        <f t="shared" si="1"/>
        <v>0</v>
      </c>
      <c r="F84" s="196">
        <v>2000</v>
      </c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5</v>
      </c>
      <c r="D87" s="134">
        <f>SUM(D88:D92)+D96</f>
        <v>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</v>
      </c>
      <c r="D89" s="197">
        <v>4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/>
      <c r="D91" s="197"/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</v>
      </c>
      <c r="D92" s="138">
        <f>SUM(D93:D95)</f>
        <v>1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1</v>
      </c>
      <c r="D94" s="197">
        <v>1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/>
      <c r="D96" s="197"/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265</v>
      </c>
      <c r="D97" s="197">
        <v>265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276</v>
      </c>
      <c r="D98" s="433">
        <f>D87+D82+D77+D73+D97</f>
        <v>276</v>
      </c>
      <c r="E98" s="433">
        <f>E87+E82+E77+E73+E97</f>
        <v>0</v>
      </c>
      <c r="F98" s="434">
        <f>F87+F82+F77+F73+F97</f>
        <v>2000</v>
      </c>
    </row>
    <row r="99" spans="1:27" ht="16.5" thickBot="1">
      <c r="A99" s="412" t="s">
        <v>739</v>
      </c>
      <c r="B99" s="413" t="s">
        <v>740</v>
      </c>
      <c r="C99" s="427">
        <f>C98+C70+C68</f>
        <v>276</v>
      </c>
      <c r="D99" s="427">
        <f>D98+D70+D68</f>
        <v>276</v>
      </c>
      <c r="E99" s="427">
        <f>E98+E70+E68</f>
        <v>0</v>
      </c>
      <c r="F99" s="428">
        <f>F98+F70+F68</f>
        <v>2000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975</v>
      </c>
      <c r="B111" s="702">
        <f>pdeReportingDate</f>
        <v>45736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Мария Николова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977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991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977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977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topLeftCell="A13" zoomScale="85" zoomScaleNormal="85" zoomScaleSheetLayoutView="85" workbookViewId="0">
      <selection activeCell="M27" sqref="M27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РИЪЛ БУЛЛЕНД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202442058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1" t="s">
        <v>453</v>
      </c>
      <c r="B8" s="746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2"/>
      <c r="B9" s="747"/>
      <c r="C9" s="744" t="s">
        <v>756</v>
      </c>
      <c r="D9" s="744" t="s">
        <v>757</v>
      </c>
      <c r="E9" s="744" t="s">
        <v>758</v>
      </c>
      <c r="F9" s="744" t="s">
        <v>759</v>
      </c>
      <c r="G9" s="113" t="s">
        <v>760</v>
      </c>
      <c r="H9" s="113"/>
      <c r="I9" s="745" t="s">
        <v>842</v>
      </c>
    </row>
    <row r="10" spans="1:22" s="112" customFormat="1" ht="24" customHeight="1">
      <c r="A10" s="742"/>
      <c r="B10" s="747"/>
      <c r="C10" s="744"/>
      <c r="D10" s="744"/>
      <c r="E10" s="744"/>
      <c r="F10" s="744"/>
      <c r="G10" s="115" t="s">
        <v>516</v>
      </c>
      <c r="H10" s="115" t="s">
        <v>517</v>
      </c>
      <c r="I10" s="745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3" t="s">
        <v>843</v>
      </c>
      <c r="B29" s="743"/>
      <c r="C29" s="743"/>
      <c r="D29" s="743"/>
      <c r="E29" s="743"/>
      <c r="F29" s="743"/>
      <c r="G29" s="743"/>
      <c r="H29" s="743"/>
      <c r="I29" s="743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975</v>
      </c>
      <c r="B31" s="702">
        <f>pdeReportingDate</f>
        <v>45736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Мария Николова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39"/>
      <c r="C34" s="739"/>
      <c r="D34" s="739"/>
      <c r="E34" s="739"/>
      <c r="F34" s="739"/>
      <c r="G34" s="739"/>
      <c r="H34" s="739"/>
      <c r="I34" s="739"/>
    </row>
    <row r="35" spans="1:9" s="116" customFormat="1">
      <c r="A35" s="695" t="s">
        <v>920</v>
      </c>
      <c r="B35" s="740"/>
      <c r="C35" s="740"/>
      <c r="D35" s="740"/>
      <c r="E35" s="740"/>
      <c r="F35" s="740"/>
      <c r="G35" s="740"/>
      <c r="H35" s="740"/>
      <c r="I35" s="740"/>
    </row>
    <row r="36" spans="1:9" s="116" customFormat="1" ht="15.75" customHeight="1">
      <c r="A36" s="696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2025-03-18T16:44:52Z</dcterms:modified>
</cp:coreProperties>
</file>