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firstSheet="1" activeTab="3"/>
  </bookViews>
  <sheets>
    <sheet name="Chart1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" sheetId="6" r:id="rId6"/>
    <sheet name="Справка по образец N 6" sheetId="7" r:id="rId7"/>
  </sheets>
  <definedNames/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<sst xmlns="http://schemas.openxmlformats.org/spreadsheetml/2006/main" count="655" uniqueCount="529">
  <si>
    <t xml:space="preserve"> СЧЕТОВОДЕН БАЛАНС </t>
  </si>
  <si>
    <t>в ЛИКВИДАЦИЯ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</si>
  <si>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</si>
  <si>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</si>
  <si>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</si>
  <si>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</si>
  <si>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</si>
  <si>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</si>
  <si>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</si>
  <si>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</si>
  <si>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</si>
  <si>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</si>
  <si>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</si>
  <si>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</si>
  <si>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</si>
  <si>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</si>
  <si>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</si>
  <si>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</si>
  <si>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</si>
  <si>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</si>
  <si>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</si>
  <si>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</si>
  <si>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</si>
  <si>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</si>
  <si>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</si>
  <si>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</si>
  <si>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</si>
  <si>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</si>
  <si>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</si>
  <si>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</si>
  <si>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</si>
  <si>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</si>
  <si>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</si>
  <si>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</si>
  <si>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</si>
  <si>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</si>
  <si>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</si>
  <si>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</si>
  <si>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</si>
  <si>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</si>
  <si>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</si>
  <si>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</si>
  <si>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</si>
  <si>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</si>
  <si>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</si>
  <si>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</si>
  <si>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</si>
  <si>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</si>
  <si>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</si>
  <si>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</si>
  <si>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</si>
  <si>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</si>
  <si>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</si>
  <si>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</si>
  <si>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</si>
  <si>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</si>
  <si>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</si>
  <si>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</si>
  <si>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</si>
  <si>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</si>
  <si>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</si>
  <si>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</si>
  <si>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</si>
  <si>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</si>
  <si>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</si>
  <si>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</si>
  <si>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</si>
  <si>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</si>
  <si>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</si>
  <si>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</si>
  <si>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</si>
  <si>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</si>
  <si>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</si>
  <si>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</si>
  <si>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</si>
  <si>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</si>
  <si>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</si>
  <si>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</si>
  <si>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</si>
  <si>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</si>
  <si>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</si>
  <si>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</si>
  <si>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</si>
  <si>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</si>
  <si>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</si>
  <si>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</si>
  <si>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</si>
  <si>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</si>
  <si>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</si>
  <si>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</si>
  <si>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</si>
  <si>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</si>
  <si>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</si>
  <si>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</si>
  <si>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</si>
  <si>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</si>
  <si>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</si>
  <si>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</si>
  <si>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</si>
  <si>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</si>
  <si>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</si>
  <si>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</si>
  <si>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</si>
  <si>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</si>
  <si>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</si>
  <si>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</si>
  <si>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</si>
  <si>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</si>
  <si>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</si>
  <si>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</si>
  <si>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</si>
  <si>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</si>
  <si>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</si>
  <si>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</si>
  <si>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</si>
  <si>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</si>
  <si>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</si>
  <si>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</si>
  <si>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</si>
  <si>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</si>
  <si>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</si>
  <si>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</si>
  <si>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</si>
  <si>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</si>
  <si>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</si>
  <si>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</si>
  <si>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</si>
  <si>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</si>
  <si>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</si>
  <si>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</si>
  <si>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</si>
  <si>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</si>
  <si>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</si>
  <si>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</si>
  <si>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</si>
  <si>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</si>
  <si>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</si>
  <si>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</si>
  <si>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</si>
  <si>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</si>
  <si>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</si>
  <si>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</si>
  <si>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</si>
  <si>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</si>
  <si>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</si>
  <si>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</si>
  <si>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</si>
  <si>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</si>
  <si>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</si>
  <si>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</si>
  <si>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</si>
  <si>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</si>
  <si>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</si>
  <si>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</si>
  <si>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</si>
  <si>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</si>
  <si>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</si>
  <si>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</si>
  <si>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</si>
  <si>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</si>
  <si>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</si>
  <si>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</si>
  <si>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</si>
  <si>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</si>
  <si>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</si>
  <si>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</si>
  <si>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</si>
  <si>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</si>
  <si>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</si>
  <si>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</si>
  <si>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</si>
  <si>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</si>
  <si>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</si>
  <si>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</si>
  <si>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</si>
  <si>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</si>
  <si>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</si>
  <si>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</si>
  <si>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</si>
  <si>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</si>
  <si>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</si>
  <si>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</si>
  <si>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</si>
  <si>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</si>
  <si>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</si>
  <si>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</si>
  <si>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</si>
  <si>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</si>
  <si>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</si>
  <si>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</si>
  <si>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</si>
  <si>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</si>
  <si>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</si>
  <si>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</si>
  <si>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</si>
  <si>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</si>
  <si>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</si>
  <si>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</si>
  <si>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</si>
  <si>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</si>
  <si>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</si>
  <si>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</si>
  <si>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</si>
  <si>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</si>
  <si>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</si>
  <si>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</si>
  <si>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</si>
  <si>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</si>
  <si>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</si>
  <si>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</si>
  <si>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</si>
  <si>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</si>
  <si>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</si>
  <si>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</si>
  <si>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</si>
  <si>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</si>
  <si>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</si>
  <si>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</si>
  <si>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</si>
  <si>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</si>
  <si>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</si>
  <si>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</si>
  <si>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</si>
  <si>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</si>
  <si>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</si>
  <si>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</si>
  <si>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</si>
  <si>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</si>
  <si>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</si>
  <si>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</si>
  <si>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</si>
  <si>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</si>
  <si>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</si>
  <si>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</si>
  <si>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</si>
  <si>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</si>
  <si>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</si>
  <si>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</si>
  <si>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</si>
  <si>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</si>
  <si>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</si>
  <si>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</si>
  <si>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</si>
  <si>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</si>
  <si>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</si>
  <si>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</si>
  <si>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</si>
  <si>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</si>
  <si>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</si>
  <si>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</si>
  <si>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</si>
  <si>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</si>
  <si>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</si>
  <si>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</si>
  <si>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</si>
  <si>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</si>
  <si>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</si>
  <si>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</si>
  <si>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</si>
  <si>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</si>
  <si>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</si>
  <si>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</si>
  <si>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</si>
  <si>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</si>
  <si>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</si>
  <si>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</si>
  <si>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</si>
  <si>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</si>
  <si>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</si>
  <si>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</si>
  <si>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</si>
  <si>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</si>
  <si>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</si>
  <si>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</si>
  <si>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</si>
  <si>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</si>
  <si>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</si>
  <si>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</si>
  <si>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</si>
  <si>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</si>
  <si>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</si>
  <si>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</si>
  <si>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</si>
  <si>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</si>
  <si>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</si>
  <si>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</si>
  <si>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</si>
  <si>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</si>
  <si>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</si>
  <si>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</si>
  <si>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</si>
  <si>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</si>
  <si>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</si>
  <si>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</si>
  <si>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</si>
  <si>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</si>
  <si>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</si>
  <si>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</si>
  <si>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</si>
  <si>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</si>
  <si>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</si>
  <si>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</si>
  <si>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</si>
  <si>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</si>
  <si>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</si>
  <si>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</si>
  <si>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</si>
  <si>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</si>
  <si>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</si>
  <si>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</si>
  <si>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</si>
  <si>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</si>
  <si>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</si>
  <si>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</si>
  <si>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</si>
  <si>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</si>
  <si>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</si>
  <si>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</si>
  <si>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</si>
  <si>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</si>
  <si>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</si>
  <si>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</si>
  <si>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</si>
  <si>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</si>
  <si>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</si>
  <si>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</si>
  <si>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</si>
  <si>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</si>
  <si>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</si>
  <si>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</si>
  <si>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</si>
  <si>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</si>
  <si>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</si>
  <si>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</si>
  <si>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</si>
  <si>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</si>
  <si>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</si>
  <si>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</si>
  <si>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</si>
  <si>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</si>
  <si>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</si>
  <si>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</si>
  <si>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</si>
  <si>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</si>
  <si>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</si>
  <si>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</si>
  <si>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</si>
  <si>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</si>
  <si>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</si>
  <si>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</si>
  <si>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</si>
  <si>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</si>
  <si>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</si>
  <si>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</si>
  <si>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</si>
  <si>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</si>
  <si>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</si>
  <si>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</si>
  <si>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</si>
  <si>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</si>
  <si>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</si>
  <si>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</si>
  <si>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</si>
  <si>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</si>
  <si>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</si>
  <si>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</si>
  <si>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</si>
  <si>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</si>
  <si>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</si>
  <si>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</si>
  <si>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</si>
  <si>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</si>
  <si>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</si>
  <si>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</si>
  <si>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</si>
  <si>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</si>
  <si>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</si>
  <si>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</si>
  <si>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</si>
  <si>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</si>
  <si>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</si>
  <si>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</si>
  <si>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</si>
  <si>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</si>
  <si>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</si>
  <si>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</si>
  <si>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</si>
  <si>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</si>
  <si>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</si>
  <si>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</si>
  <si>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</si>
  <si>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</si>
  <si>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</si>
  <si>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</si>
  <si>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</si>
  <si>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</si>
  <si>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</si>
  <si>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</si>
  <si>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</si>
  <si>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</si>
  <si>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Име на отчитащото предприятие: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</si>
  <si>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</si>
  <si>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</si>
  <si>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</si>
  <si>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</si>
  <si>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</si>
  <si>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</si>
  <si>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</si>
  <si>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</si>
  <si>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</si>
  <si>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</si>
  <si>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</si>
  <si>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</si>
  <si>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</si>
  <si>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</si>
  <si>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</si>
  <si>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</si>
  <si>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</si>
  <si>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</si>
  <si>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</si>
  <si>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</si>
  <si>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</si>
  <si>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</si>
  <si>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</si>
  <si>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</si>
  <si>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</si>
  <si>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</si>
  <si>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</si>
  <si>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</si>
  <si>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</si>
  <si>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</si>
  <si>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</si>
  <si>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</si>
  <si>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</si>
  <si>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</si>
  <si>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</si>
  <si>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</si>
  <si>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</si>
  <si>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</si>
  <si>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</si>
  <si>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</si>
  <si>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</si>
  <si>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</si>
  <si>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</si>
  <si>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</si>
  <si>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</si>
  <si>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</si>
  <si>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</si>
  <si>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</si>
  <si>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</si>
  <si>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</si>
  <si>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</si>
  <si>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</si>
  <si>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</si>
  <si>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</si>
  <si>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</si>
  <si>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</si>
  <si>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</si>
  <si>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</si>
  <si>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</si>
  <si>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</si>
  <si>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</si>
  <si>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</si>
  <si>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</si>
  <si>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</si>
  <si>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</si>
  <si>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</si>
  <si>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</si>
  <si>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</si>
  <si>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</si>
  <si>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</si>
  <si>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</si>
  <si>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</si>
  <si>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</si>
  <si>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</si>
  <si>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</si>
  <si>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</si>
  <si>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</si>
  <si>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</si>
  <si>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</si>
  <si>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Дата на съставяне: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</si>
  <si>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</si>
  <si>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</si>
  <si>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</si>
  <si>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</si>
  <si>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</si>
  <si>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</si>
  <si>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</si>
  <si>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</si>
  <si>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</si>
  <si>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</si>
  <si>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</si>
  <si>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</si>
  <si>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</si>
  <si>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</si>
  <si>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</si>
  <si>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</si>
  <si>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</si>
  <si>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</si>
  <si>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</si>
  <si>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</si>
  <si>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се предприятие: "Товарни превози" АД - в ликвидация гр.Шумен</t>
  </si>
  <si>
    <t xml:space="preserve">Име на отчитащото се предприятие:"Товарни превози" АД - в ликвидация гр.Шумен </t>
  </si>
  <si>
    <t>Име на отчитащото се предприятие:"Товарни превози" АД</t>
  </si>
  <si>
    <t>в ликвидация - гр.Шумен</t>
  </si>
  <si>
    <t xml:space="preserve">Име на отчитащото се предприятие:"Товарни правози" АД гр.Шумен  </t>
  </si>
  <si>
    <t>РГ-05-127017377</t>
  </si>
  <si>
    <t xml:space="preserve">Име на отчитащото се предприятие:"Товарни превози" АД в ликвиидация </t>
  </si>
  <si>
    <t>1.задължения към доставчици</t>
  </si>
  <si>
    <t>2.задължения - дивидент</t>
  </si>
  <si>
    <t>4.задължения към соц.осигуряване</t>
  </si>
  <si>
    <t>5.данъчни задължения</t>
  </si>
  <si>
    <t>6.дуги задължения</t>
  </si>
  <si>
    <t>3.задължевния - персонал,ликвидатор</t>
  </si>
  <si>
    <t>ТОВАРЕН АВТОМ. Н 65-86 АР</t>
  </si>
  <si>
    <t xml:space="preserve">ТОВАРЕН АВТОМ. Н 20-57 </t>
  </si>
  <si>
    <t xml:space="preserve">ЛЕК.АВТОМ. Н 55-75 </t>
  </si>
  <si>
    <t>РЕМАРКЕ Н 24-01</t>
  </si>
  <si>
    <t>РЕМАРКЕ Н 61-05</t>
  </si>
  <si>
    <t>осребряв.</t>
  </si>
  <si>
    <t>Отчетен период: към 31.12.2010 г.</t>
  </si>
  <si>
    <t>Отчетен период:  към 31.12.2010.</t>
  </si>
  <si>
    <t xml:space="preserve"> Дата  на съставяне: 04.01.2011 г....                                           </t>
  </si>
  <si>
    <t>Отчетен период: към 31.12.2010  г.</t>
  </si>
  <si>
    <t>Отчетен период:от 01.01.2010 -  31.12.2010 г.</t>
  </si>
  <si>
    <r>
      <t>Дата на съставяне: 25.03.2011 г.</t>
    </r>
    <r>
      <rPr>
        <sz val="9"/>
        <rFont val="Times New Roman"/>
        <family val="1"/>
      </rPr>
      <t>...........................</t>
    </r>
  </si>
  <si>
    <r>
      <t>Дата на съставяне: 25.03.2011 г.</t>
    </r>
    <r>
      <rPr>
        <sz val="10"/>
        <rFont val="Times New Roman"/>
        <family val="1"/>
      </rPr>
      <t>...........................</t>
    </r>
  </si>
  <si>
    <t>Отчетен период:  от  01.01.2010 г.- 31.12.2010 г.</t>
  </si>
  <si>
    <t xml:space="preserve">Дата на съставяне: 25.03.2011 г.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</si>
</sst>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30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b/>
      <sz val="8"/>
      <name val="Tms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24" applyFont="1">
      <alignment/>
      <protection/>
    </xf>
    <xf numFmtId="0" fontId="2" fillId="0" borderId="0" xfId="24" applyFont="1" applyAlignment="1" applyProtection="1">
      <alignment wrapText="1"/>
      <protection locked="0"/>
    </xf>
    <xf numFmtId="0" fontId="2" fillId="0" borderId="0" xfId="24" applyFont="1" applyAlignment="1">
      <alignment wrapText="1"/>
      <protection/>
    </xf>
    <xf numFmtId="0" fontId="7" fillId="0" borderId="0" xfId="22" applyFont="1" applyBorder="1" applyAlignment="1" applyProtection="1">
      <alignment vertical="top" wrapText="1"/>
      <protection locked="0"/>
    </xf>
    <xf numFmtId="0" fontId="8" fillId="0" borderId="0" xfId="22" applyFont="1" applyBorder="1" applyAlignment="1" applyProtection="1">
      <alignment vertical="top"/>
      <protection locked="0"/>
    </xf>
    <xf numFmtId="0" fontId="3" fillId="0" borderId="0" xfId="24" applyFont="1" applyAlignment="1" applyProtection="1">
      <alignment horizontal="centerContinuous"/>
      <protection locked="0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22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7" fillId="0" borderId="0" xfId="22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" xfId="24" applyFont="1" applyBorder="1">
      <alignment/>
      <protection/>
    </xf>
    <xf numFmtId="0" fontId="6" fillId="0" borderId="1" xfId="24" applyFont="1" applyBorder="1" applyAlignment="1">
      <alignment horizontal="right" vertical="center" wrapText="1"/>
      <protection/>
    </xf>
    <xf numFmtId="0" fontId="3" fillId="0" borderId="1" xfId="24" applyFont="1" applyBorder="1" applyAlignment="1">
      <alignment horizontal="left" vertical="center" wrapText="1"/>
      <protection/>
    </xf>
    <xf numFmtId="0" fontId="11" fillId="0" borderId="0" xfId="22" applyFont="1" applyBorder="1" applyAlignment="1" applyProtection="1">
      <alignment vertical="top" wrapText="1"/>
      <protection locked="0"/>
    </xf>
    <xf numFmtId="0" fontId="12" fillId="0" borderId="0" xfId="22" applyFont="1" applyBorder="1" applyAlignment="1" applyProtection="1">
      <alignment vertical="top" wrapText="1"/>
      <protection locked="0"/>
    </xf>
    <xf numFmtId="0" fontId="12" fillId="0" borderId="0" xfId="22" applyFont="1" applyBorder="1" applyAlignment="1" applyProtection="1">
      <alignment vertical="top"/>
      <protection locked="0"/>
    </xf>
    <xf numFmtId="0" fontId="11" fillId="0" borderId="0" xfId="22" applyFont="1" applyBorder="1" applyAlignment="1" applyProtection="1">
      <alignment horizontal="centerContinuous" vertical="top"/>
      <protection locked="0"/>
    </xf>
    <xf numFmtId="0" fontId="11" fillId="0" borderId="1" xfId="22" applyFont="1" applyBorder="1" applyAlignment="1">
      <alignment horizontal="center" vertical="top"/>
      <protection/>
    </xf>
    <xf numFmtId="0" fontId="11" fillId="0" borderId="1" xfId="22" applyFont="1" applyBorder="1" applyAlignment="1">
      <alignment horizontal="center" vertical="top" wrapText="1"/>
      <protection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5" fillId="0" borderId="1" xfId="22" applyFont="1" applyBorder="1" applyAlignment="1">
      <alignment vertical="top"/>
      <protection/>
    </xf>
    <xf numFmtId="0" fontId="12" fillId="0" borderId="1" xfId="0" applyFont="1" applyBorder="1" applyAlignment="1">
      <alignment horizontal="left" vertical="center" wrapText="1"/>
    </xf>
    <xf numFmtId="49" fontId="12" fillId="0" borderId="1" xfId="22" applyNumberFormat="1" applyFont="1" applyBorder="1" applyAlignment="1">
      <alignment horizontal="center" vertical="top" wrapText="1"/>
      <protection/>
    </xf>
    <xf numFmtId="0" fontId="14" fillId="0" borderId="1" xfId="22" applyFont="1" applyBorder="1" applyAlignment="1">
      <alignment horizontal="right" vertical="top" wrapText="1"/>
      <protection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22" applyFont="1" applyBorder="1" applyAlignment="1">
      <alignment vertical="top" wrapText="1"/>
      <protection/>
    </xf>
    <xf numFmtId="49" fontId="14" fillId="0" borderId="1" xfId="22" applyNumberFormat="1" applyFont="1" applyBorder="1" applyAlignment="1">
      <alignment horizontal="center" vertical="top" wrapText="1"/>
      <protection/>
    </xf>
    <xf numFmtId="0" fontId="8" fillId="0" borderId="1" xfId="0" applyFont="1" applyBorder="1" applyAlignment="1">
      <alignment horizontal="center" vertical="center"/>
    </xf>
    <xf numFmtId="0" fontId="6" fillId="0" borderId="1" xfId="24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11" fillId="0" borderId="1" xfId="22" applyFont="1" applyBorder="1" applyAlignment="1">
      <alignment horizontal="left" vertical="top" wrapText="1"/>
      <protection/>
    </xf>
    <xf numFmtId="49" fontId="11" fillId="0" borderId="1" xfId="22" applyNumberFormat="1" applyFont="1" applyBorder="1" applyAlignment="1">
      <alignment horizontal="center" vertical="top"/>
      <protection/>
    </xf>
    <xf numFmtId="0" fontId="11" fillId="0" borderId="0" xfId="22" applyFont="1" applyBorder="1" applyAlignment="1">
      <alignment horizontal="right" vertical="top" wrapText="1"/>
      <protection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 applyBorder="1" applyAlignment="1">
      <alignment vertical="top" wrapText="1"/>
      <protection/>
    </xf>
    <xf numFmtId="3" fontId="11" fillId="0" borderId="0" xfId="22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22" applyFont="1" applyBorder="1" applyAlignment="1">
      <alignment horizontal="left" vertical="top" wrapText="1"/>
      <protection/>
    </xf>
    <xf numFmtId="49" fontId="11" fillId="0" borderId="1" xfId="22" applyNumberFormat="1" applyFont="1" applyBorder="1" applyAlignment="1">
      <alignment horizontal="center" vertical="top" wrapText="1"/>
      <protection/>
    </xf>
    <xf numFmtId="0" fontId="11" fillId="0" borderId="1" xfId="0" applyFont="1" applyBorder="1" applyAlignment="1">
      <alignment horizontal="left" vertical="center" wrapText="1"/>
    </xf>
    <xf numFmtId="49" fontId="3" fillId="0" borderId="1" xfId="24" applyNumberFormat="1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wrapText="1"/>
      <protection/>
    </xf>
    <xf numFmtId="0" fontId="3" fillId="0" borderId="1" xfId="24" applyFont="1" applyBorder="1" applyAlignment="1">
      <alignment horizontal="center"/>
      <protection/>
    </xf>
    <xf numFmtId="0" fontId="3" fillId="0" borderId="1" xfId="24" applyFont="1" applyBorder="1" applyAlignment="1">
      <alignment vertical="center" wrapText="1"/>
      <protection/>
    </xf>
    <xf numFmtId="3" fontId="3" fillId="0" borderId="1" xfId="24" applyNumberFormat="1" applyFont="1" applyBorder="1" applyAlignment="1" applyProtection="1">
      <alignment vertical="center"/>
      <protection locked="0"/>
    </xf>
    <xf numFmtId="0" fontId="2" fillId="0" borderId="1" xfId="24" applyFont="1" applyBorder="1" applyAlignment="1">
      <alignment vertical="center" wrapText="1"/>
      <protection/>
    </xf>
    <xf numFmtId="0" fontId="2" fillId="0" borderId="1" xfId="24" applyFont="1" applyBorder="1" applyAlignment="1">
      <alignment horizontal="left" vertical="center" wrapText="1"/>
      <protection/>
    </xf>
    <xf numFmtId="49" fontId="8" fillId="0" borderId="1" xfId="0" applyNumberFormat="1" applyFont="1" applyBorder="1" applyAlignment="1">
      <alignment vertical="center" wrapText="1"/>
    </xf>
    <xf numFmtId="0" fontId="3" fillId="0" borderId="1" xfId="24" applyFont="1" applyBorder="1" applyAlignment="1">
      <alignment horizontal="right" vertical="center" wrapText="1"/>
      <protection/>
    </xf>
    <xf numFmtId="0" fontId="3" fillId="0" borderId="2" xfId="24" applyFont="1" applyBorder="1" applyAlignment="1">
      <alignment horizontal="center" vertical="center" wrapText="1"/>
      <protection/>
    </xf>
    <xf numFmtId="0" fontId="3" fillId="0" borderId="3" xfId="24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" xfId="22" applyFont="1" applyBorder="1" applyAlignment="1">
      <alignment horizontal="right" vertical="top" wrapText="1"/>
      <protection/>
    </xf>
    <xf numFmtId="0" fontId="6" fillId="0" borderId="1" xfId="24" applyFont="1" applyBorder="1" applyAlignment="1">
      <alignment horizontal="center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24" applyFont="1" applyAlignment="1" applyProtection="1">
      <alignment horizontal="right"/>
      <protection locked="0"/>
    </xf>
    <xf numFmtId="0" fontId="8" fillId="0" borderId="0" xfId="0" applyFont="1" applyBorder="1" applyAlignment="1">
      <alignment horizontal="center" wrapText="1"/>
    </xf>
    <xf numFmtId="3" fontId="15" fillId="0" borderId="0" xfId="23" applyNumberFormat="1" applyFont="1" applyBorder="1" applyAlignment="1" applyProtection="1">
      <alignment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Alignment="1" applyProtection="1">
      <alignment horizontal="left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3" fillId="0" borderId="4" xfId="2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2" xfId="22" applyNumberFormat="1" applyFont="1" applyBorder="1" applyAlignment="1">
      <alignment horizontal="center" vertical="top" wrapText="1"/>
      <protection/>
    </xf>
    <xf numFmtId="0" fontId="11" fillId="0" borderId="5" xfId="22" applyFont="1" applyBorder="1" applyAlignment="1">
      <alignment horizontal="center" vertical="top"/>
      <protection/>
    </xf>
    <xf numFmtId="0" fontId="11" fillId="0" borderId="3" xfId="22" applyFont="1" applyBorder="1" applyAlignment="1">
      <alignment horizontal="center" vertical="top"/>
      <protection/>
    </xf>
    <xf numFmtId="0" fontId="11" fillId="0" borderId="3" xfId="22" applyFont="1" applyBorder="1" applyAlignment="1">
      <alignment horizontal="center" vertical="top" wrapText="1"/>
      <protection/>
    </xf>
    <xf numFmtId="0" fontId="7" fillId="0" borderId="3" xfId="0" applyFont="1" applyBorder="1" applyAlignment="1">
      <alignment horizontal="center" vertical="center"/>
    </xf>
    <xf numFmtId="0" fontId="15" fillId="0" borderId="0" xfId="22" applyFont="1" applyAlignment="1">
      <alignment vertical="top" wrapText="1"/>
      <protection/>
    </xf>
    <xf numFmtId="49" fontId="11" fillId="0" borderId="0" xfId="22" applyNumberFormat="1" applyFont="1" applyBorder="1" applyAlignment="1">
      <alignment horizontal="center" vertical="top" wrapText="1"/>
      <protection/>
    </xf>
    <xf numFmtId="49" fontId="12" fillId="0" borderId="0" xfId="22" applyNumberFormat="1" applyFont="1" applyFill="1" applyBorder="1" applyAlignment="1">
      <alignment horizontal="center" vertical="top" wrapText="1"/>
      <protection/>
    </xf>
    <xf numFmtId="49" fontId="18" fillId="0" borderId="0" xfId="22" applyNumberFormat="1" applyFont="1" applyBorder="1" applyAlignment="1">
      <alignment horizontal="center" vertical="top" wrapText="1"/>
      <protection/>
    </xf>
    <xf numFmtId="0" fontId="15" fillId="0" borderId="0" xfId="22" applyFont="1" applyAlignment="1">
      <alignment vertical="top"/>
      <protection/>
    </xf>
    <xf numFmtId="49" fontId="12" fillId="0" borderId="1" xfId="22" applyNumberFormat="1" applyFont="1" applyFill="1" applyBorder="1" applyAlignment="1">
      <alignment horizontal="center" vertical="top" wrapText="1"/>
      <protection/>
    </xf>
    <xf numFmtId="49" fontId="14" fillId="0" borderId="1" xfId="22" applyNumberFormat="1" applyFont="1" applyFill="1" applyBorder="1" applyAlignment="1">
      <alignment horizontal="center" vertical="top" wrapText="1"/>
      <protection/>
    </xf>
    <xf numFmtId="49" fontId="12" fillId="0" borderId="0" xfId="22" applyNumberFormat="1" applyFont="1" applyBorder="1" applyAlignment="1">
      <alignment horizontal="center" vertical="top" wrapText="1"/>
      <protection/>
    </xf>
    <xf numFmtId="49" fontId="14" fillId="0" borderId="0" xfId="22" applyNumberFormat="1" applyFont="1" applyBorder="1" applyAlignment="1">
      <alignment horizontal="center" vertical="top" wrapText="1"/>
      <protection/>
    </xf>
    <xf numFmtId="49" fontId="18" fillId="0" borderId="0" xfId="22" applyNumberFormat="1" applyFont="1" applyBorder="1" applyAlignment="1">
      <alignment vertical="top" wrapText="1"/>
      <protection/>
    </xf>
    <xf numFmtId="0" fontId="15" fillId="0" borderId="0" xfId="22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4" xfId="22" applyFont="1" applyBorder="1" applyAlignment="1">
      <alignment horizontal="center" vertical="top" wrapText="1"/>
      <protection/>
    </xf>
    <xf numFmtId="0" fontId="22" fillId="0" borderId="0" xfId="22" applyFont="1" applyAlignment="1">
      <alignment vertical="top"/>
      <protection/>
    </xf>
    <xf numFmtId="0" fontId="22" fillId="0" borderId="0" xfId="22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" xfId="22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22" applyNumberFormat="1" applyFont="1" applyBorder="1" applyAlignment="1">
      <alignment vertical="top" wrapText="1"/>
      <protection/>
    </xf>
    <xf numFmtId="1" fontId="12" fillId="0" borderId="0" xfId="22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22" applyNumberFormat="1" applyFont="1" applyBorder="1" applyAlignment="1" applyProtection="1">
      <alignment horizontal="left" vertical="top"/>
      <protection locked="0"/>
    </xf>
    <xf numFmtId="1" fontId="15" fillId="0" borderId="0" xfId="22" applyNumberFormat="1" applyFont="1" applyAlignment="1">
      <alignment vertical="top" wrapText="1"/>
      <protection/>
    </xf>
    <xf numFmtId="0" fontId="12" fillId="0" borderId="0" xfId="22" applyFont="1" applyBorder="1" applyAlignment="1" applyProtection="1">
      <alignment horizontal="centerContinuous" vertical="top" wrapText="1"/>
      <protection locked="0"/>
    </xf>
    <xf numFmtId="0" fontId="11" fillId="0" borderId="0" xfId="22" applyFont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Continuous" vertical="center" wrapText="1"/>
    </xf>
    <xf numFmtId="0" fontId="11" fillId="0" borderId="0" xfId="22" applyFont="1" applyBorder="1" applyAlignment="1" applyProtection="1">
      <alignment horizontal="center" vertical="top"/>
      <protection locked="0"/>
    </xf>
    <xf numFmtId="0" fontId="22" fillId="0" borderId="0" xfId="22" applyFont="1" applyAlignment="1" applyProtection="1">
      <alignment vertical="top"/>
      <protection locked="0"/>
    </xf>
    <xf numFmtId="0" fontId="22" fillId="0" borderId="0" xfId="22" applyFont="1" applyAlignment="1" applyProtection="1">
      <alignment vertical="top" wrapText="1"/>
      <protection locked="0"/>
    </xf>
    <xf numFmtId="0" fontId="15" fillId="0" borderId="0" xfId="22" applyFont="1" applyAlignment="1" applyProtection="1">
      <alignment vertical="top"/>
      <protection locked="0"/>
    </xf>
    <xf numFmtId="0" fontId="11" fillId="0" borderId="1" xfId="0" applyFont="1" applyBorder="1" applyAlignment="1" applyProtection="1">
      <alignment wrapText="1"/>
      <protection/>
    </xf>
    <xf numFmtId="49" fontId="12" fillId="0" borderId="1" xfId="22" applyNumberFormat="1" applyFont="1" applyBorder="1" applyAlignment="1" applyProtection="1">
      <alignment horizontal="center" vertical="top" wrapText="1"/>
      <protection/>
    </xf>
    <xf numFmtId="0" fontId="15" fillId="0" borderId="0" xfId="22" applyFont="1" applyAlignment="1" applyProtection="1">
      <alignment vertical="top"/>
      <protection/>
    </xf>
    <xf numFmtId="0" fontId="12" fillId="0" borderId="1" xfId="0" applyFont="1" applyBorder="1" applyAlignment="1" applyProtection="1">
      <alignment wrapText="1"/>
      <protection/>
    </xf>
    <xf numFmtId="0" fontId="12" fillId="0" borderId="1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" xfId="22" applyNumberFormat="1" applyFont="1" applyBorder="1" applyAlignment="1" applyProtection="1">
      <alignment horizontal="center" vertical="top" wrapText="1"/>
      <protection/>
    </xf>
    <xf numFmtId="49" fontId="11" fillId="0" borderId="1" xfId="22" applyNumberFormat="1" applyFont="1" applyBorder="1" applyAlignment="1" applyProtection="1">
      <alignment horizontal="center" vertical="top" wrapText="1"/>
      <protection/>
    </xf>
    <xf numFmtId="0" fontId="11" fillId="0" borderId="1" xfId="22" applyFont="1" applyBorder="1" applyAlignment="1" applyProtection="1">
      <alignment horizontal="left" vertical="top" wrapText="1"/>
      <protection/>
    </xf>
    <xf numFmtId="0" fontId="2" fillId="0" borderId="1" xfId="24" applyFont="1" applyFill="1" applyBorder="1">
      <alignment/>
      <protection/>
    </xf>
    <xf numFmtId="49" fontId="11" fillId="0" borderId="4" xfId="22" applyNumberFormat="1" applyFont="1" applyBorder="1" applyAlignment="1">
      <alignment horizontal="centerContinuous" vertical="top"/>
      <protection/>
    </xf>
    <xf numFmtId="49" fontId="11" fillId="0" borderId="6" xfId="22" applyNumberFormat="1" applyFont="1" applyBorder="1" applyAlignment="1">
      <alignment horizontal="centerContinuous" vertical="top"/>
      <protection/>
    </xf>
    <xf numFmtId="0" fontId="0" fillId="0" borderId="2" xfId="0" applyBorder="1" applyAlignment="1">
      <alignment horizontal="centerContinuous" vertical="top"/>
    </xf>
    <xf numFmtId="0" fontId="11" fillId="0" borderId="0" xfId="22" applyFont="1" applyAlignment="1" applyProtection="1">
      <alignment horizontal="centerContinuous" vertical="top" wrapText="1"/>
      <protection locked="0"/>
    </xf>
    <xf numFmtId="0" fontId="11" fillId="0" borderId="5" xfId="22" applyFont="1" applyBorder="1" applyAlignment="1">
      <alignment horizontal="centerContinuous" vertical="top"/>
      <protection/>
    </xf>
    <xf numFmtId="0" fontId="11" fillId="0" borderId="1" xfId="22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" xfId="24" applyFont="1" applyBorder="1">
      <alignment/>
      <protection/>
    </xf>
    <xf numFmtId="0" fontId="3" fillId="0" borderId="1" xfId="24" applyFont="1" applyFill="1" applyBorder="1">
      <alignment/>
      <protection/>
    </xf>
    <xf numFmtId="0" fontId="12" fillId="0" borderId="1" xfId="22" applyFont="1" applyBorder="1" applyAlignment="1" applyProtection="1">
      <alignment horizontal="left" vertical="top" wrapText="1"/>
      <protection/>
    </xf>
    <xf numFmtId="0" fontId="14" fillId="0" borderId="1" xfId="22" applyFont="1" applyBorder="1" applyAlignment="1" applyProtection="1">
      <alignment horizontal="right" vertical="top" wrapText="1"/>
      <protection/>
    </xf>
    <xf numFmtId="0" fontId="17" fillId="0" borderId="1" xfId="0" applyFont="1" applyBorder="1" applyAlignment="1" applyProtection="1">
      <alignment wrapText="1"/>
      <protection/>
    </xf>
    <xf numFmtId="49" fontId="21" fillId="0" borderId="1" xfId="22" applyNumberFormat="1" applyFont="1" applyBorder="1" applyAlignment="1" applyProtection="1">
      <alignment horizontal="center" vertical="top" wrapText="1"/>
      <protection/>
    </xf>
    <xf numFmtId="0" fontId="11" fillId="0" borderId="1" xfId="0" applyFont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top" wrapText="1"/>
      <protection/>
    </xf>
    <xf numFmtId="49" fontId="19" fillId="0" borderId="1" xfId="22" applyNumberFormat="1" applyFont="1" applyBorder="1" applyAlignment="1" applyProtection="1">
      <alignment horizontal="center" vertical="top" wrapText="1"/>
      <protection/>
    </xf>
    <xf numFmtId="49" fontId="18" fillId="0" borderId="1" xfId="22" applyNumberFormat="1" applyFont="1" applyBorder="1" applyAlignment="1" applyProtection="1">
      <alignment horizontal="center" vertical="top" wrapText="1"/>
      <protection/>
    </xf>
    <xf numFmtId="0" fontId="15" fillId="0" borderId="1" xfId="22" applyFont="1" applyBorder="1" applyAlignment="1" applyProtection="1">
      <alignment vertical="top" wrapText="1"/>
      <protection/>
    </xf>
    <xf numFmtId="0" fontId="15" fillId="0" borderId="1" xfId="22" applyFont="1" applyBorder="1" applyAlignment="1" applyProtection="1">
      <alignment horizontal="center" vertical="top" wrapText="1"/>
      <protection/>
    </xf>
    <xf numFmtId="0" fontId="13" fillId="0" borderId="1" xfId="22" applyFont="1" applyBorder="1" applyAlignment="1" applyProtection="1">
      <alignment horizontal="left" vertical="top" wrapText="1"/>
      <protection/>
    </xf>
    <xf numFmtId="0" fontId="2" fillId="0" borderId="0" xfId="24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22" applyFont="1" applyBorder="1" applyAlignment="1" applyProtection="1">
      <alignment horizontal="right" vertical="top" wrapText="1"/>
      <protection locked="0"/>
    </xf>
    <xf numFmtId="1" fontId="2" fillId="2" borderId="1" xfId="24" applyNumberFormat="1" applyFont="1" applyFill="1" applyBorder="1" applyProtection="1">
      <alignment/>
      <protection locked="0"/>
    </xf>
    <xf numFmtId="1" fontId="2" fillId="3" borderId="1" xfId="24" applyNumberFormat="1" applyFont="1" applyFill="1" applyBorder="1" applyProtection="1">
      <alignment/>
      <protection locked="0"/>
    </xf>
    <xf numFmtId="0" fontId="2" fillId="0" borderId="1" xfId="24" applyFont="1" applyBorder="1" applyProtection="1">
      <alignment/>
      <protection/>
    </xf>
    <xf numFmtId="0" fontId="6" fillId="0" borderId="1" xfId="24" applyFont="1" applyBorder="1" applyAlignment="1" applyProtection="1">
      <alignment horizontal="right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2" fillId="0" borderId="0" xfId="24" applyFont="1" applyProtection="1">
      <alignment/>
      <protection/>
    </xf>
    <xf numFmtId="0" fontId="2" fillId="0" borderId="1" xfId="24" applyFont="1" applyFill="1" applyBorder="1" applyProtection="1">
      <alignment/>
      <protection/>
    </xf>
    <xf numFmtId="0" fontId="3" fillId="0" borderId="1" xfId="24" applyFont="1" applyBorder="1" applyAlignment="1" applyProtection="1">
      <alignment horizontal="left" vertical="center" wrapText="1"/>
      <protection/>
    </xf>
    <xf numFmtId="0" fontId="3" fillId="0" borderId="1" xfId="24" applyFont="1" applyBorder="1" applyAlignment="1" applyProtection="1">
      <alignment horizontal="center" vertical="center" wrapText="1"/>
      <protection/>
    </xf>
    <xf numFmtId="1" fontId="2" fillId="0" borderId="1" xfId="24" applyNumberFormat="1" applyFont="1" applyBorder="1">
      <alignment/>
      <protection/>
    </xf>
    <xf numFmtId="0" fontId="7" fillId="0" borderId="1" xfId="0" applyFont="1" applyBorder="1" applyAlignment="1" applyProtection="1">
      <alignment horizontal="center" vertical="center"/>
      <protection/>
    </xf>
    <xf numFmtId="49" fontId="3" fillId="0" borderId="1" xfId="24" applyNumberFormat="1" applyFont="1" applyBorder="1" applyAlignment="1" applyProtection="1">
      <alignment horizontal="center" vertical="center" wrapText="1"/>
      <protection/>
    </xf>
    <xf numFmtId="0" fontId="3" fillId="0" borderId="1" xfId="24" applyFont="1" applyBorder="1" applyAlignment="1" applyProtection="1">
      <alignment horizontal="right" vertical="center" wrapText="1"/>
      <protection/>
    </xf>
    <xf numFmtId="1" fontId="2" fillId="0" borderId="1" xfId="24" applyNumberFormat="1" applyFont="1" applyBorder="1" applyProtection="1">
      <alignment/>
      <protection/>
    </xf>
    <xf numFmtId="0" fontId="3" fillId="0" borderId="0" xfId="24" applyFont="1" applyBorder="1" applyAlignment="1" applyProtection="1">
      <alignment horizontal="centerContinuous" vertical="center" wrapText="1"/>
      <protection locked="0"/>
    </xf>
    <xf numFmtId="0" fontId="2" fillId="0" borderId="0" xfId="24" applyFont="1" applyAlignment="1" applyProtection="1">
      <alignment horizontal="centerContinuous"/>
      <protection locked="0"/>
    </xf>
    <xf numFmtId="0" fontId="2" fillId="0" borderId="0" xfId="24" applyFont="1" applyAlignment="1" applyProtection="1">
      <alignment horizontal="centerContinuous" wrapText="1"/>
      <protection locked="0"/>
    </xf>
    <xf numFmtId="49" fontId="11" fillId="0" borderId="0" xfId="21" applyNumberFormat="1" applyFont="1" applyAlignment="1" applyProtection="1">
      <alignment horizontal="left"/>
      <protection locked="0"/>
    </xf>
    <xf numFmtId="0" fontId="12" fillId="0" borderId="0" xfId="21" applyFont="1" applyProtection="1">
      <alignment/>
      <protection locked="0"/>
    </xf>
    <xf numFmtId="0" fontId="12" fillId="0" borderId="0" xfId="21" applyFont="1" applyBorder="1" applyProtection="1">
      <alignment/>
      <protection locked="0"/>
    </xf>
    <xf numFmtId="0" fontId="25" fillId="0" borderId="0" xfId="21" applyFont="1" applyAlignment="1" applyProtection="1">
      <alignment horizontal="right"/>
      <protection locked="0"/>
    </xf>
    <xf numFmtId="0" fontId="8" fillId="0" borderId="0" xfId="21" applyFont="1" applyProtection="1">
      <alignment/>
      <protection/>
    </xf>
    <xf numFmtId="0" fontId="11" fillId="0" borderId="0" xfId="21" applyFont="1" applyProtection="1">
      <alignment/>
      <protection locked="0"/>
    </xf>
    <xf numFmtId="0" fontId="11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/>
    </xf>
    <xf numFmtId="0" fontId="11" fillId="0" borderId="0" xfId="21" applyFont="1" applyAlignment="1" applyProtection="1">
      <alignment horizontal="lef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0" fontId="12" fillId="0" borderId="0" xfId="21" applyFont="1" applyBorder="1" applyProtection="1">
      <alignment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1" fillId="0" borderId="5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2" fillId="0" borderId="5" xfId="21" applyFont="1" applyBorder="1" applyAlignment="1" applyProtection="1">
      <alignment horizontal="left" vertical="center"/>
      <protection/>
    </xf>
    <xf numFmtId="0" fontId="12" fillId="4" borderId="2" xfId="21" applyFont="1" applyFill="1" applyBorder="1" applyProtection="1">
      <alignment/>
      <protection locked="0"/>
    </xf>
    <xf numFmtId="0" fontId="11" fillId="4" borderId="1" xfId="21" applyFont="1" applyFill="1" applyBorder="1" applyAlignment="1" applyProtection="1">
      <alignment horizontal="center" vertical="center" wrapText="1"/>
      <protection locked="0"/>
    </xf>
    <xf numFmtId="0" fontId="12" fillId="0" borderId="1" xfId="21" applyFont="1" applyBorder="1" applyAlignment="1" applyProtection="1">
      <alignment vertical="center" wrapText="1"/>
      <protection/>
    </xf>
    <xf numFmtId="1" fontId="12" fillId="2" borderId="1" xfId="21" applyNumberFormat="1" applyFont="1" applyFill="1" applyBorder="1" applyProtection="1">
      <alignment/>
      <protection locked="0"/>
    </xf>
    <xf numFmtId="1" fontId="12" fillId="2" borderId="4" xfId="21" applyNumberFormat="1" applyFont="1" applyFill="1" applyBorder="1" applyProtection="1">
      <alignment/>
      <protection locked="0"/>
    </xf>
    <xf numFmtId="0" fontId="12" fillId="0" borderId="3" xfId="21" applyFont="1" applyBorder="1" applyAlignment="1" applyProtection="1">
      <alignment horizontal="left" vertical="center"/>
      <protection/>
    </xf>
    <xf numFmtId="1" fontId="12" fillId="4" borderId="2" xfId="21" applyNumberFormat="1" applyFont="1" applyFill="1" applyBorder="1" applyProtection="1">
      <alignment/>
      <protection locked="0"/>
    </xf>
    <xf numFmtId="1" fontId="12" fillId="4" borderId="1" xfId="21" applyNumberFormat="1" applyFont="1" applyFill="1" applyBorder="1" applyProtection="1">
      <alignment/>
      <protection locked="0"/>
    </xf>
    <xf numFmtId="0" fontId="12" fillId="0" borderId="1" xfId="21" applyFont="1" applyBorder="1" applyAlignment="1" applyProtection="1">
      <alignment horizontal="left" vertical="center" wrapText="1"/>
      <protection/>
    </xf>
    <xf numFmtId="49" fontId="12" fillId="0" borderId="1" xfId="22" applyNumberFormat="1" applyFont="1" applyFill="1" applyBorder="1" applyAlignment="1" applyProtection="1">
      <alignment horizontal="center" vertical="top" wrapText="1"/>
      <protection/>
    </xf>
    <xf numFmtId="1" fontId="12" fillId="2" borderId="1" xfId="21" applyNumberFormat="1" applyFont="1" applyFill="1" applyBorder="1" applyAlignment="1" applyProtection="1">
      <alignment vertical="center"/>
      <protection locked="0"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Protection="1">
      <alignment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49" fontId="14" fillId="0" borderId="1" xfId="22" applyNumberFormat="1" applyFont="1" applyFill="1" applyBorder="1" applyAlignment="1" applyProtection="1">
      <alignment horizontal="center" vertical="top" wrapText="1"/>
      <protection/>
    </xf>
    <xf numFmtId="0" fontId="12" fillId="0" borderId="1" xfId="21" applyFont="1" applyBorder="1" applyAlignment="1" applyProtection="1">
      <alignment wrapText="1"/>
      <protection/>
    </xf>
    <xf numFmtId="0" fontId="12" fillId="0" borderId="1" xfId="21" applyFont="1" applyBorder="1" applyProtection="1">
      <alignment/>
      <protection locked="0"/>
    </xf>
    <xf numFmtId="1" fontId="14" fillId="4" borderId="1" xfId="21" applyNumberFormat="1" applyFont="1" applyFill="1" applyBorder="1" applyProtection="1">
      <alignment/>
      <protection locked="0"/>
    </xf>
    <xf numFmtId="0" fontId="26" fillId="0" borderId="0" xfId="21" applyFont="1" applyBorder="1" applyProtection="1">
      <alignment/>
      <protection/>
    </xf>
    <xf numFmtId="0" fontId="12" fillId="0" borderId="1" xfId="21" applyFont="1" applyBorder="1" applyProtection="1">
      <alignment/>
      <protection/>
    </xf>
    <xf numFmtId="49" fontId="12" fillId="0" borderId="1" xfId="21" applyNumberFormat="1" applyFont="1" applyBorder="1" applyAlignment="1" applyProtection="1">
      <alignment horizontal="left"/>
      <protection locked="0"/>
    </xf>
    <xf numFmtId="1" fontId="12" fillId="4" borderId="1" xfId="21" applyNumberFormat="1" applyFont="1" applyFill="1" applyBorder="1" applyAlignment="1" applyProtection="1">
      <alignment wrapText="1"/>
      <protection locked="0"/>
    </xf>
    <xf numFmtId="0" fontId="12" fillId="0" borderId="1" xfId="21" applyFont="1" applyBorder="1" applyAlignment="1" applyProtection="1">
      <alignment wrapText="1"/>
      <protection locked="0"/>
    </xf>
    <xf numFmtId="49" fontId="12" fillId="0" borderId="1" xfId="21" applyNumberFormat="1" applyFont="1" applyBorder="1" applyAlignment="1" applyProtection="1">
      <alignment horizontal="center"/>
      <protection/>
    </xf>
    <xf numFmtId="49" fontId="14" fillId="0" borderId="1" xfId="21" applyNumberFormat="1" applyFont="1" applyBorder="1" applyAlignment="1" applyProtection="1">
      <alignment horizontal="center"/>
      <protection/>
    </xf>
    <xf numFmtId="49" fontId="11" fillId="0" borderId="1" xfId="21" applyNumberFormat="1" applyFont="1" applyBorder="1" applyAlignment="1" applyProtection="1">
      <alignment horizontal="center"/>
      <protection/>
    </xf>
    <xf numFmtId="0" fontId="11" fillId="0" borderId="1" xfId="22" applyFont="1" applyBorder="1" applyAlignment="1" applyProtection="1">
      <alignment horizontal="right" vertical="top" wrapText="1"/>
      <protection/>
    </xf>
    <xf numFmtId="0" fontId="11" fillId="0" borderId="0" xfId="21" applyFont="1" applyProtection="1">
      <alignment/>
      <protection/>
    </xf>
    <xf numFmtId="0" fontId="12" fillId="0" borderId="0" xfId="21" applyFont="1" applyProtection="1">
      <alignment/>
      <protection/>
    </xf>
    <xf numFmtId="49" fontId="12" fillId="0" borderId="0" xfId="21" applyNumberFormat="1" applyFont="1" applyBorder="1" applyAlignment="1" applyProtection="1">
      <alignment horizontal="left" wrapText="1"/>
      <protection/>
    </xf>
    <xf numFmtId="0" fontId="27" fillId="0" borderId="0" xfId="21" applyFont="1" applyAlignment="1" applyProtection="1">
      <alignment wrapText="1"/>
      <protection/>
    </xf>
    <xf numFmtId="0" fontId="12" fillId="0" borderId="0" xfId="21" applyFont="1" applyBorder="1" applyAlignment="1" applyProtection="1">
      <alignment wrapText="1"/>
      <protection locked="0"/>
    </xf>
    <xf numFmtId="0" fontId="12" fillId="0" borderId="0" xfId="21" applyFont="1" applyBorder="1" applyAlignment="1" applyProtection="1">
      <alignment horizontal="right" wrapText="1"/>
      <protection locked="0"/>
    </xf>
    <xf numFmtId="1" fontId="15" fillId="2" borderId="1" xfId="23" applyNumberFormat="1" applyFont="1" applyFill="1" applyBorder="1" applyAlignment="1" applyProtection="1">
      <alignment wrapText="1"/>
      <protection locked="0"/>
    </xf>
    <xf numFmtId="3" fontId="15" fillId="0" borderId="1" xfId="23" applyNumberFormat="1" applyFont="1" applyBorder="1" applyAlignment="1" applyProtection="1">
      <alignment wrapText="1"/>
      <protection/>
    </xf>
    <xf numFmtId="0" fontId="2" fillId="0" borderId="0" xfId="23" applyFont="1" applyAlignment="1" applyProtection="1">
      <alignment wrapText="1"/>
      <protection/>
    </xf>
    <xf numFmtId="0" fontId="2" fillId="0" borderId="0" xfId="23" applyFont="1" applyBorder="1" applyAlignment="1" applyProtection="1">
      <alignment wrapText="1"/>
      <protection/>
    </xf>
    <xf numFmtId="0" fontId="2" fillId="0" borderId="7" xfId="23" applyFont="1" applyBorder="1" applyAlignment="1" applyProtection="1">
      <alignment wrapText="1"/>
      <protection/>
    </xf>
    <xf numFmtId="0" fontId="18" fillId="0" borderId="0" xfId="23" applyFont="1" applyBorder="1" applyAlignment="1" applyProtection="1">
      <alignment horizontal="centerContinuous" vertical="center" wrapText="1"/>
      <protection locked="0"/>
    </xf>
    <xf numFmtId="0" fontId="2" fillId="0" borderId="0" xfId="23" applyFont="1" applyAlignment="1" applyProtection="1">
      <alignment wrapText="1"/>
      <protection locked="0"/>
    </xf>
    <xf numFmtId="0" fontId="15" fillId="0" borderId="0" xfId="23" applyFont="1" applyAlignment="1" applyProtection="1">
      <alignment wrapText="1"/>
      <protection locked="0"/>
    </xf>
    <xf numFmtId="0" fontId="15" fillId="0" borderId="0" xfId="24" applyFont="1" applyProtection="1">
      <alignment/>
      <protection locked="0"/>
    </xf>
    <xf numFmtId="0" fontId="19" fillId="0" borderId="0" xfId="23" applyFont="1" applyBorder="1" applyAlignment="1" applyProtection="1">
      <alignment horizontal="left" wrapText="1"/>
      <protection locked="0"/>
    </xf>
    <xf numFmtId="0" fontId="18" fillId="0" borderId="0" xfId="23" applyFont="1" applyBorder="1" applyAlignment="1" applyProtection="1">
      <alignment horizontal="center" wrapText="1"/>
      <protection locked="0"/>
    </xf>
    <xf numFmtId="0" fontId="18" fillId="0" borderId="0" xfId="23" applyFont="1" applyAlignment="1" applyProtection="1">
      <alignment horizontal="right"/>
      <protection locked="0"/>
    </xf>
    <xf numFmtId="1" fontId="15" fillId="0" borderId="1" xfId="23" applyNumberFormat="1" applyFont="1" applyBorder="1" applyAlignment="1" applyProtection="1">
      <alignment wrapText="1"/>
      <protection/>
    </xf>
    <xf numFmtId="0" fontId="11" fillId="0" borderId="0" xfId="22" applyFont="1" applyBorder="1" applyAlignment="1" applyProtection="1">
      <alignment vertical="top" wrapText="1"/>
      <protection/>
    </xf>
    <xf numFmtId="0" fontId="15" fillId="0" borderId="0" xfId="24" applyFont="1" applyProtection="1">
      <alignment/>
      <protection/>
    </xf>
    <xf numFmtId="0" fontId="18" fillId="0" borderId="0" xfId="24" applyFont="1" applyAlignment="1" applyProtection="1">
      <alignment horizontal="right"/>
      <protection/>
    </xf>
    <xf numFmtId="0" fontId="18" fillId="0" borderId="1" xfId="23" applyFont="1" applyBorder="1" applyAlignment="1" applyProtection="1">
      <alignment horizontal="center" vertical="center" wrapText="1"/>
      <protection/>
    </xf>
    <xf numFmtId="0" fontId="18" fillId="0" borderId="1" xfId="23" applyFont="1" applyBorder="1" applyAlignment="1" applyProtection="1">
      <alignment horizontal="center" wrapText="1"/>
      <protection/>
    </xf>
    <xf numFmtId="0" fontId="19" fillId="0" borderId="1" xfId="23" applyFont="1" applyBorder="1" applyAlignment="1" applyProtection="1">
      <alignment wrapText="1"/>
      <protection/>
    </xf>
    <xf numFmtId="0" fontId="15" fillId="0" borderId="1" xfId="23" applyFont="1" applyBorder="1" applyAlignment="1" applyProtection="1">
      <alignment wrapText="1"/>
      <protection/>
    </xf>
    <xf numFmtId="0" fontId="15" fillId="0" borderId="1" xfId="23" applyFont="1" applyBorder="1" applyAlignment="1" applyProtection="1">
      <alignment horizontal="center" wrapText="1"/>
      <protection/>
    </xf>
    <xf numFmtId="0" fontId="19" fillId="0" borderId="1" xfId="23" applyFont="1" applyBorder="1" applyAlignment="1" applyProtection="1">
      <alignment horizontal="right" wrapText="1"/>
      <protection/>
    </xf>
    <xf numFmtId="0" fontId="19" fillId="0" borderId="1" xfId="23" applyFont="1" applyBorder="1" applyAlignment="1" applyProtection="1">
      <alignment horizontal="center" wrapText="1"/>
      <protection/>
    </xf>
    <xf numFmtId="0" fontId="18" fillId="0" borderId="1" xfId="23" applyFont="1" applyBorder="1" applyAlignment="1" applyProtection="1">
      <alignment horizontal="right" wrapText="1"/>
      <protection/>
    </xf>
    <xf numFmtId="0" fontId="20" fillId="0" borderId="1" xfId="23" applyFont="1" applyBorder="1" applyAlignment="1" applyProtection="1">
      <alignment wrapText="1"/>
      <protection/>
    </xf>
    <xf numFmtId="0" fontId="19" fillId="0" borderId="1" xfId="23" applyFont="1" applyBorder="1" applyAlignment="1" applyProtection="1">
      <alignment horizontal="left" wrapText="1"/>
      <protection/>
    </xf>
    <xf numFmtId="0" fontId="8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0" fontId="18" fillId="0" borderId="1" xfId="0" applyFont="1" applyBorder="1" applyAlignment="1">
      <alignment horizontal="center" vertical="center" wrapText="1"/>
    </xf>
    <xf numFmtId="1" fontId="8" fillId="2" borderId="0" xfId="21" applyNumberFormat="1" applyFont="1" applyFill="1" applyBorder="1" applyProtection="1">
      <alignment/>
      <protection locked="0"/>
    </xf>
    <xf numFmtId="1" fontId="12" fillId="0" borderId="1" xfId="21" applyNumberFormat="1" applyFont="1" applyFill="1" applyBorder="1" applyProtection="1">
      <alignment/>
      <protection/>
    </xf>
    <xf numFmtId="1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 applyProtection="1">
      <alignment horizontal="right" vertical="center" wrapText="1"/>
      <protection/>
    </xf>
    <xf numFmtId="1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 applyProtection="1">
      <alignment horizontal="right" vertical="center" wrapText="1"/>
      <protection/>
    </xf>
    <xf numFmtId="1" fontId="15" fillId="2" borderId="1" xfId="22" applyNumberFormat="1" applyFont="1" applyFill="1" applyBorder="1" applyAlignment="1" applyProtection="1">
      <alignment horizontal="right" vertical="top" wrapText="1"/>
      <protection locked="0"/>
    </xf>
    <xf numFmtId="1" fontId="12" fillId="0" borderId="1" xfId="22" applyNumberFormat="1" applyFont="1" applyBorder="1" applyAlignment="1">
      <alignment horizontal="right" vertical="top" wrapText="1"/>
      <protection/>
    </xf>
    <xf numFmtId="1" fontId="12" fillId="0" borderId="1" xfId="22" applyNumberFormat="1" applyFont="1" applyBorder="1" applyAlignment="1" applyProtection="1">
      <alignment horizontal="right" vertical="top" wrapText="1"/>
      <protection/>
    </xf>
    <xf numFmtId="1" fontId="12" fillId="2" borderId="1" xfId="22" applyNumberFormat="1" applyFont="1" applyFill="1" applyBorder="1" applyAlignment="1" applyProtection="1">
      <alignment horizontal="right" vertical="top" wrapText="1"/>
      <protection locked="0"/>
    </xf>
    <xf numFmtId="1" fontId="12" fillId="3" borderId="1" xfId="22" applyNumberFormat="1" applyFont="1" applyFill="1" applyBorder="1" applyAlignment="1" applyProtection="1">
      <alignment horizontal="right" vertical="top" wrapText="1"/>
      <protection locked="0"/>
    </xf>
    <xf numFmtId="3" fontId="3" fillId="0" borderId="1" xfId="24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22" applyFont="1" applyBorder="1" applyAlignment="1" applyProtection="1">
      <alignment horizontal="right" vertical="top" wrapText="1"/>
      <protection locked="0"/>
    </xf>
    <xf numFmtId="49" fontId="14" fillId="0" borderId="0" xfId="22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22" applyFont="1" applyAlignment="1" applyProtection="1">
      <alignment vertical="top" wrapText="1"/>
      <protection locked="0"/>
    </xf>
    <xf numFmtId="1" fontId="15" fillId="0" borderId="0" xfId="22" applyNumberFormat="1" applyFont="1" applyAlignment="1" applyProtection="1">
      <alignment vertical="top" wrapText="1"/>
      <protection locked="0"/>
    </xf>
    <xf numFmtId="49" fontId="11" fillId="0" borderId="0" xfId="22" applyNumberFormat="1" applyFont="1" applyBorder="1" applyAlignment="1" applyProtection="1">
      <alignment horizontal="center" vertical="top" wrapText="1"/>
      <protection locked="0"/>
    </xf>
    <xf numFmtId="0" fontId="11" fillId="0" borderId="0" xfId="22" applyFont="1" applyBorder="1" applyAlignment="1">
      <alignment horizontal="left" vertical="top"/>
      <protection/>
    </xf>
    <xf numFmtId="0" fontId="12" fillId="0" borderId="0" xfId="22" applyFont="1" applyBorder="1" applyAlignment="1">
      <alignment horizontal="left" vertical="top"/>
      <protection/>
    </xf>
    <xf numFmtId="49" fontId="12" fillId="0" borderId="0" xfId="22" applyNumberFormat="1" applyFont="1" applyBorder="1" applyAlignment="1">
      <alignment horizontal="left" vertical="top" wrapText="1"/>
      <protection/>
    </xf>
    <xf numFmtId="1" fontId="12" fillId="0" borderId="0" xfId="22" applyNumberFormat="1" applyFont="1" applyBorder="1" applyAlignment="1">
      <alignment horizontal="left" vertical="top" wrapText="1"/>
      <protection/>
    </xf>
    <xf numFmtId="1" fontId="12" fillId="0" borderId="0" xfId="22" applyNumberFormat="1" applyFont="1" applyBorder="1" applyAlignment="1" applyProtection="1">
      <alignment horizontal="left" vertical="top" wrapText="1"/>
      <protection locked="0"/>
    </xf>
    <xf numFmtId="3" fontId="11" fillId="0" borderId="0" xfId="22" applyNumberFormat="1" applyFont="1" applyBorder="1" applyAlignment="1" applyProtection="1">
      <alignment horizontal="left" vertical="top"/>
      <protection locked="0"/>
    </xf>
    <xf numFmtId="0" fontId="15" fillId="0" borderId="0" xfId="22" applyFont="1" applyAlignment="1">
      <alignment horizontal="left" vertical="top"/>
      <protection/>
    </xf>
    <xf numFmtId="0" fontId="2" fillId="0" borderId="0" xfId="24" applyFont="1" applyAlignment="1" applyProtection="1">
      <alignment/>
      <protection locked="0"/>
    </xf>
    <xf numFmtId="1" fontId="12" fillId="2" borderId="1" xfId="22" applyNumberFormat="1" applyFont="1" applyFill="1" applyBorder="1" applyAlignment="1" applyProtection="1">
      <alignment horizontal="right" vertical="top"/>
      <protection locked="0"/>
    </xf>
    <xf numFmtId="1" fontId="12" fillId="0" borderId="1" xfId="22" applyNumberFormat="1" applyFont="1" applyFill="1" applyBorder="1" applyAlignment="1" applyProtection="1">
      <alignment horizontal="right" vertical="top"/>
      <protection/>
    </xf>
    <xf numFmtId="1" fontId="12" fillId="3" borderId="1" xfId="22" applyNumberFormat="1" applyFont="1" applyFill="1" applyBorder="1" applyAlignment="1" applyProtection="1">
      <alignment horizontal="right" vertical="top"/>
      <protection locked="0"/>
    </xf>
    <xf numFmtId="1" fontId="12" fillId="0" borderId="1" xfId="22" applyNumberFormat="1" applyFont="1" applyBorder="1" applyAlignment="1">
      <alignment horizontal="right" vertical="top"/>
      <protection/>
    </xf>
    <xf numFmtId="1" fontId="12" fillId="0" borderId="1" xfId="22" applyNumberFormat="1" applyFont="1" applyFill="1" applyBorder="1" applyAlignment="1">
      <alignment horizontal="right" vertical="top"/>
      <protection/>
    </xf>
    <xf numFmtId="1" fontId="12" fillId="0" borderId="1" xfId="22" applyNumberFormat="1" applyFont="1" applyBorder="1" applyAlignment="1" applyProtection="1">
      <alignment horizontal="right" vertical="top" wrapText="1"/>
      <protection locked="0"/>
    </xf>
    <xf numFmtId="1" fontId="12" fillId="0" borderId="1" xfId="22" applyNumberFormat="1" applyFont="1" applyBorder="1" applyAlignment="1" applyProtection="1">
      <alignment horizontal="right" vertical="top"/>
      <protection locked="0"/>
    </xf>
    <xf numFmtId="1" fontId="12" fillId="0" borderId="1" xfId="22" applyNumberFormat="1" applyFont="1" applyBorder="1" applyAlignment="1" applyProtection="1">
      <alignment horizontal="right" vertical="top"/>
      <protection/>
    </xf>
    <xf numFmtId="1" fontId="12" fillId="6" borderId="1" xfId="22" applyNumberFormat="1" applyFont="1" applyFill="1" applyBorder="1" applyAlignment="1" applyProtection="1">
      <alignment horizontal="right" vertical="top" wrapText="1"/>
      <protection locked="0"/>
    </xf>
    <xf numFmtId="1" fontId="12" fillId="4" borderId="1" xfId="22" applyNumberFormat="1" applyFont="1" applyFill="1" applyBorder="1" applyAlignment="1" applyProtection="1">
      <alignment horizontal="right" vertical="top" wrapText="1"/>
      <protection locked="0"/>
    </xf>
    <xf numFmtId="1" fontId="12" fillId="4" borderId="1" xfId="22" applyNumberFormat="1" applyFont="1" applyFill="1" applyBorder="1" applyAlignment="1" applyProtection="1">
      <alignment horizontal="right" vertical="top"/>
      <protection locked="0"/>
    </xf>
    <xf numFmtId="0" fontId="12" fillId="0" borderId="1" xfId="22" applyFont="1" applyBorder="1" applyAlignment="1" applyProtection="1">
      <alignment horizontal="right" vertical="top" wrapText="1"/>
      <protection/>
    </xf>
    <xf numFmtId="1" fontId="12" fillId="0" borderId="1" xfId="22" applyNumberFormat="1" applyFont="1" applyBorder="1" applyAlignment="1">
      <alignment horizontal="center" vertical="top"/>
      <protection/>
    </xf>
    <xf numFmtId="1" fontId="12" fillId="0" borderId="1" xfId="22" applyNumberFormat="1" applyFont="1" applyBorder="1" applyAlignment="1">
      <alignment horizontal="center" vertical="top" wrapText="1"/>
      <protection/>
    </xf>
    <xf numFmtId="1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" fontId="15" fillId="0" borderId="1" xfId="22" applyNumberFormat="1" applyFont="1" applyBorder="1" applyAlignment="1" applyProtection="1">
      <alignment horizontal="right" vertical="top" wrapText="1"/>
      <protection/>
    </xf>
    <xf numFmtId="1" fontId="15" fillId="0" borderId="1" xfId="22" applyNumberFormat="1" applyFont="1" applyBorder="1" applyAlignment="1" applyProtection="1">
      <alignment horizontal="right" vertical="top"/>
      <protection/>
    </xf>
    <xf numFmtId="0" fontId="22" fillId="0" borderId="0" xfId="22" applyFont="1" applyAlignment="1" applyProtection="1">
      <alignment horizontal="right" vertical="top"/>
      <protection locked="0"/>
    </xf>
    <xf numFmtId="0" fontId="8" fillId="0" borderId="0" xfId="21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2" borderId="1" xfId="0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11" fillId="0" borderId="5" xfId="22" applyFont="1" applyBorder="1" applyAlignment="1">
      <alignment horizontal="center" vertical="top" wrapText="1"/>
      <protection/>
    </xf>
    <xf numFmtId="0" fontId="11" fillId="0" borderId="3" xfId="22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2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2" fillId="0" borderId="5" xfId="21" applyFont="1" applyBorder="1" applyAlignment="1" applyProtection="1">
      <alignment wrapText="1"/>
      <protection/>
    </xf>
    <xf numFmtId="0" fontId="12" fillId="0" borderId="3" xfId="21" applyFont="1" applyBorder="1" applyAlignment="1" applyProtection="1">
      <alignment wrapText="1"/>
      <protection/>
    </xf>
    <xf numFmtId="49" fontId="12" fillId="0" borderId="0" xfId="21" applyNumberFormat="1" applyFont="1" applyBorder="1" applyAlignment="1" applyProtection="1">
      <alignment horizontal="left" wrapText="1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/>
      <protection/>
    </xf>
    <xf numFmtId="0" fontId="24" fillId="0" borderId="3" xfId="21" applyBorder="1" applyProtection="1">
      <alignment/>
      <protection/>
    </xf>
    <xf numFmtId="0" fontId="27" fillId="0" borderId="0" xfId="21" applyFont="1" applyAlignment="1" applyProtection="1">
      <alignment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sastoiatelnost97" xfId="21"/>
    <cellStyle name="Normal_Баланс" xfId="22"/>
    <cellStyle name="Normal_Отч.парич.поток" xfId="23"/>
    <cellStyle name="Normal_Отч.прих-разх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'справка №1-БАЛАНС'!$I$3:$I$7</c:f>
              <c:strCache>
                <c:ptCount val="1"/>
                <c:pt idx="0">
                  <c:v>ЕИК по БУЛСТАТ РГ-05- Текущ период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'справка №1-БАЛАНС'!$A$8:$H$71</c:f>
              <c:multiLvlStrCache>
                <c:ptCount val="64"/>
                <c:lvl>
                  <c:pt idx="0">
                    <c:v>реда</c:v>
                  </c:pt>
                  <c:pt idx="1">
                    <c:v>б</c:v>
                  </c:pt>
                  <c:pt idx="2">
                    <c:v>А. Ликвидационен  капитал</c:v>
                  </c:pt>
                  <c:pt idx="3">
                    <c:v>І. Основен капитал</c:v>
                  </c:pt>
                  <c:pt idx="4">
                    <c:v>L1-0411</c:v>
                  </c:pt>
                  <c:pt idx="5">
                    <c:v>L1-0411-1</c:v>
                  </c:pt>
                  <c:pt idx="6">
                    <c:v>L1-0411-2</c:v>
                  </c:pt>
                  <c:pt idx="7">
                    <c:v>L1-0416</c:v>
                  </c:pt>
                  <c:pt idx="8">
                    <c:v>L1-0410</c:v>
                  </c:pt>
                  <c:pt idx="9">
                    <c:v>0</c:v>
                  </c:pt>
                  <c:pt idx="10">
                    <c:v>L1-0454-1</c:v>
                  </c:pt>
                  <c:pt idx="11">
                    <c:v>L1-0454-2</c:v>
                  </c:pt>
                  <c:pt idx="12">
                    <c:v>0</c:v>
                  </c:pt>
                  <c:pt idx="13">
                    <c:v>IV. Резерви </c:v>
                  </c:pt>
                  <c:pt idx="14">
                    <c:v>L1-0422</c:v>
                  </c:pt>
                  <c:pt idx="15">
                    <c:v>L1-0426</c:v>
                  </c:pt>
                  <c:pt idx="16">
                    <c:v>L1-0420</c:v>
                  </c:pt>
                  <c:pt idx="17">
                    <c:v>0</c:v>
                  </c:pt>
                  <c:pt idx="18">
                    <c:v>L1-0400</c:v>
                  </c:pt>
                  <c:pt idx="19">
                    <c:v>Б.  Задължения  </c:v>
                  </c:pt>
                  <c:pt idx="20">
                    <c:v>I.  Задължения, възникнали преди ликвидацията  </c:v>
                  </c:pt>
                  <c:pt idx="21">
                    <c:v>L1-0511</c:v>
                  </c:pt>
                  <c:pt idx="22">
                    <c:v>L1-0512</c:v>
                  </c:pt>
                  <c:pt idx="23">
                    <c:v>L1-0517-1</c:v>
                  </c:pt>
                  <c:pt idx="24">
                    <c:v>L1-0514</c:v>
                  </c:pt>
                  <c:pt idx="25">
                    <c:v>L1-0515</c:v>
                  </c:pt>
                  <c:pt idx="26">
                    <c:v>L1-0517-2</c:v>
                  </c:pt>
                  <c:pt idx="27">
                    <c:v>L1-0517-3</c:v>
                  </c:pt>
                  <c:pt idx="28">
                    <c:v>L1-0517-4</c:v>
                  </c:pt>
                  <c:pt idx="29">
                    <c:v>L1-0517-5</c:v>
                  </c:pt>
                  <c:pt idx="30">
                    <c:v>L1-0517-6</c:v>
                  </c:pt>
                  <c:pt idx="31">
                    <c:v>L1-0517</c:v>
                  </c:pt>
                  <c:pt idx="32">
                    <c:v>L1-0510</c:v>
                  </c:pt>
                  <c:pt idx="33">
                    <c:v>0</c:v>
                  </c:pt>
                  <c:pt idx="34">
                    <c:v>II. Задължения, възникнали по време на ликвидацията</c:v>
                  </c:pt>
                  <c:pt idx="35">
                    <c:v>L1-0618-1</c:v>
                  </c:pt>
                  <c:pt idx="36">
                    <c:v>L1-0313-1</c:v>
                  </c:pt>
                  <c:pt idx="37">
                    <c:v>L1-0617</c:v>
                  </c:pt>
                  <c:pt idx="38">
                    <c:v>L1-0616</c:v>
                  </c:pt>
                  <c:pt idx="39">
                    <c:v>L1-0618-1</c:v>
                  </c:pt>
                  <c:pt idx="40">
                    <c:v>L1-0615</c:v>
                  </c:pt>
                  <c:pt idx="41">
                    <c:v>L1-0618-2</c:v>
                  </c:pt>
                  <c:pt idx="42">
                    <c:v>L1-0618</c:v>
                  </c:pt>
                  <c:pt idx="43">
                    <c:v>L1-0610</c:v>
                  </c:pt>
                  <c:pt idx="44">
                    <c:v>L1-0600</c:v>
                  </c:pt>
                  <c:pt idx="45">
                    <c:v>21</c:v>
                  </c:pt>
                  <c:pt idx="46">
                    <c:v>ІII.Финансови активи (възникнали преди ликвидацията)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IV. Парични средства </c:v>
                  </c:pt>
                  <c:pt idx="59">
                    <c:v>0</c:v>
                  </c:pt>
                  <c:pt idx="60">
                    <c:v>185</c:v>
                  </c:pt>
                  <c:pt idx="61">
                    <c:v>185</c:v>
                  </c:pt>
                  <c:pt idx="62">
                    <c:v>206</c:v>
                  </c:pt>
                  <c:pt idx="63">
                    <c:v>L1-0800</c:v>
                  </c:pt>
                </c:lvl>
                <c:lvl>
                  <c:pt idx="0">
                    <c:v>Раздели, групи, статии</c:v>
                  </c:pt>
                  <c:pt idx="1">
                    <c:v>а</c:v>
                  </c:pt>
                  <c:pt idx="2">
                    <c:v>А. Активи, класифицирани като дълготрайни /дългосрочни/, възникнали преди ликвидацията</c:v>
                  </c:pt>
                  <c:pt idx="3">
                    <c:v>І. Дълготрайни материални активи</c:v>
                  </c:pt>
                  <c:pt idx="4">
                    <c:v>Записан и внесен капитал:</c:v>
                  </c:pt>
                  <c:pt idx="5">
                    <c:v>Обикновенни акции </c:v>
                  </c:pt>
                  <c:pt idx="6">
                    <c:v>Привилегировани акции </c:v>
                  </c:pt>
                  <c:pt idx="7">
                    <c:v>Невнесен капитал</c:v>
                  </c:pt>
                  <c:pt idx="8">
                    <c:v>    Общо за група  I:</c:v>
                  </c:pt>
                  <c:pt idx="9">
                    <c:v>L1-0017-1</c:v>
                  </c:pt>
                  <c:pt idx="10">
                    <c:v>II. Финансов резултат от ликвидацията</c:v>
                  </c:pt>
                  <c:pt idx="11">
                    <c:v>IІІ. Финансов резултат от стопанскта дейност</c:v>
                  </c:pt>
                  <c:pt idx="12">
                    <c:v>L1-0017</c:v>
                  </c:pt>
                  <c:pt idx="13">
                    <c:v>37</c:v>
                  </c:pt>
                  <c:pt idx="14">
                    <c:v>1. Резерви от последващи оценки на активи и пасиви </c:v>
                  </c:pt>
                  <c:pt idx="15">
                    <c:v>2. Други резерви</c:v>
                  </c:pt>
                  <c:pt idx="16">
                    <c:v>    Общо за група  IV:</c:v>
                  </c:pt>
                  <c:pt idx="17">
                    <c:v>L1-0022</c:v>
                  </c:pt>
                  <c:pt idx="18">
                    <c:v>Общо ликвидационен капитал "А" (І+ІІ+ІІІ+IV):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 Задължения към свързани предприятия </c:v>
                  </c:pt>
                  <c:pt idx="22">
                    <c:v>2. Задължения по получени заеми от банки и небанкови финансови институции </c:v>
                  </c:pt>
                  <c:pt idx="23">
                    <c:v>3. Задължения по ЗУНК </c:v>
                  </c:pt>
                  <c:pt idx="24">
                    <c:v>4. Задължения по търговски заеми </c:v>
                  </c:pt>
                  <c:pt idx="25">
                    <c:v>5. Задължения по облигационни заеми  </c:v>
                  </c:pt>
                  <c:pt idx="26">
                    <c:v>6. Задължения към персонала </c:v>
                  </c:pt>
                  <c:pt idx="27">
                    <c:v>7. Задължения към осигурителни предприятия</c:v>
                  </c:pt>
                  <c:pt idx="28">
                    <c:v>8. Данъчни задължения</c:v>
                  </c:pt>
                  <c:pt idx="29">
                    <c:v>9. Съдебни и присъдени задължения</c:v>
                  </c:pt>
                  <c:pt idx="30">
                    <c:v>10. Задължения към доставчици и клиенти  </c:v>
                  </c:pt>
                  <c:pt idx="31">
                    <c:v>11. Други </c:v>
                  </c:pt>
                  <c:pt idx="32">
                    <c:v>    Общо за група  I:</c:v>
                  </c:pt>
                  <c:pt idx="33">
                    <c:v>L1-0073</c:v>
                  </c:pt>
                  <c:pt idx="34">
                    <c:v>0</c:v>
                  </c:pt>
                  <c:pt idx="35">
                    <c:v>1. Задължения към доставчици</c:v>
                  </c:pt>
                  <c:pt idx="36">
                    <c:v>2. Получени аванси </c:v>
                  </c:pt>
                  <c:pt idx="37">
                    <c:v>3. Задължения към бюджета</c:v>
                  </c:pt>
                  <c:pt idx="38">
                    <c:v>4. Задължения към социалното осигуряване</c:v>
                  </c:pt>
                  <c:pt idx="39">
                    <c:v>5. Съдебни и присъдени задължения</c:v>
                  </c:pt>
                  <c:pt idx="40">
                    <c:v>6. Задължения към персонала</c:v>
                  </c:pt>
                  <c:pt idx="41">
                    <c:v>7. Задължения към ликвидаторите</c:v>
                  </c:pt>
                  <c:pt idx="42">
                    <c:v>8. Други </c:v>
                  </c:pt>
                  <c:pt idx="43">
                    <c:v>    Общо за група  II:</c:v>
                  </c:pt>
                  <c:pt idx="44">
                    <c:v>Общо задължения "Б" (І+ІІ):</c:v>
                  </c:pt>
                  <c:pt idx="45">
                    <c:v>13</c:v>
                  </c:pt>
                  <c:pt idx="47">
                    <c:v>0</c:v>
                  </c:pt>
                  <c:pt idx="48">
                    <c:v>L1-0032</c:v>
                  </c:pt>
                  <c:pt idx="49">
                    <c:v>L1-0033</c:v>
                  </c:pt>
                  <c:pt idx="50">
                    <c:v>L1-0034</c:v>
                  </c:pt>
                  <c:pt idx="51">
                    <c:v>L1-0035</c:v>
                  </c:pt>
                  <c:pt idx="52">
                    <c:v>L1-0042</c:v>
                  </c:pt>
                  <c:pt idx="53">
                    <c:v>L1-0042-1</c:v>
                  </c:pt>
                  <c:pt idx="54">
                    <c:v>L1-0042-2</c:v>
                  </c:pt>
                  <c:pt idx="55">
                    <c:v>L1-0041</c:v>
                  </c:pt>
                  <c:pt idx="56">
                    <c:v>L-0042-3</c:v>
                  </c:pt>
                  <c:pt idx="57">
                    <c:v>0</c:v>
                  </c:pt>
                  <c:pt idx="59">
                    <c:v>L1-0151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    СУМА НА ПАСИВА И ЛИКВИДАЦИОНЕН  КАПИТАЛ (А+Б):</c:v>
                  </c:pt>
                </c:lvl>
                <c:lvl>
                  <c:pt idx="0">
                    <c:v>Общо (1+2)</c:v>
                  </c:pt>
                  <c:pt idx="1">
                    <c:v>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37</c:v>
                  </c:pt>
                  <c:pt idx="9">
                    <c:v>6. Стопански инвентар</c:v>
                  </c:pt>
                  <c:pt idx="10">
                    <c:v>0</c:v>
                  </c:pt>
                  <c:pt idx="11">
                    <c:v>0</c:v>
                  </c:pt>
                  <c:pt idx="12">
                    <c:v>8. Други </c:v>
                  </c:pt>
                  <c:pt idx="13">
                    <c:v>0</c:v>
                  </c:pt>
                  <c:pt idx="15">
                    <c:v>ІІ. Дълготрайни нематериални активи</c:v>
                  </c:pt>
                  <c:pt idx="16">
                    <c:v>0</c:v>
                  </c:pt>
                  <c:pt idx="17">
                    <c:v>2. Програмни продукти</c:v>
                  </c:pt>
                  <c:pt idx="18">
                    <c:v>0</c:v>
                  </c:pt>
                  <c:pt idx="19">
                    <c:v>L1-0024</c:v>
                  </c:pt>
                  <c:pt idx="20">
                    <c:v>0</c:v>
                  </c:pt>
                  <c:pt idx="21">
                    <c:v>III. Дългосрочни вземания 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37</c:v>
                  </c:pt>
                  <c:pt idx="29">
                    <c:v>Б. Краткотрайни (краткосрочни) активи, възникнали преди и по време на ликвидацията   </c:v>
                  </c:pt>
                  <c:pt idx="30">
                    <c:v>І. Материални запаси</c:v>
                  </c:pt>
                  <c:pt idx="31">
                    <c:v>0</c:v>
                  </c:pt>
                  <c:pt idx="32">
                    <c:v>0</c:v>
                  </c:pt>
                  <c:pt idx="33">
                    <c:v>3. Стоки</c:v>
                  </c:pt>
                  <c:pt idx="34">
                    <c:v>L1-0076</c:v>
                  </c:pt>
                  <c:pt idx="35">
                    <c:v>0</c:v>
                  </c:pt>
                  <c:pt idx="36">
                    <c:v>0</c:v>
                  </c:pt>
                  <c:pt idx="38">
                    <c:v>ІI. Краткосрочни вземания </c:v>
                  </c:pt>
                  <c:pt idx="39">
                    <c:v>19</c:v>
                  </c:pt>
                  <c:pt idx="40">
                    <c:v>2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13</c:v>
                  </c:pt>
                  <c:pt idx="47">
                    <c:v>0</c:v>
                  </c:pt>
                  <c:pt idx="48">
                    <c:v>дъщерни предприятия</c:v>
                  </c:pt>
                  <c:pt idx="49">
                    <c:v>смесени предприятия</c:v>
                  </c:pt>
                  <c:pt idx="50">
                    <c:v>асоциирани предприятия</c:v>
                  </c:pt>
                  <c:pt idx="51">
                    <c:v>други предприятия</c:v>
                  </c:pt>
                  <c:pt idx="52">
                    <c:v>2. Държавни ценни книжа </c:v>
                  </c:pt>
                  <c:pt idx="53">
                    <c:v>3. Облигации, в  т.ч. </c:v>
                  </c:pt>
                  <c:pt idx="54">
                    <c:v>общински облигации</c:v>
                  </c:pt>
                  <c:pt idx="55">
                    <c:v>4. Инвестиционни имоти</c:v>
                  </c:pt>
                  <c:pt idx="56">
                    <c:v>5. Други </c:v>
                  </c:pt>
                  <c:pt idx="57">
                    <c:v>0</c:v>
                  </c:pt>
                  <c:pt idx="59">
                    <c:v>1. Парични средства в брой 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243</c:v>
                  </c:pt>
                </c:lvl>
                <c:lvl>
                  <c:pt idx="0">
                    <c:v>Необезпечени</c:v>
                  </c:pt>
                  <c:pt idx="1">
                    <c:v>3</c:v>
                  </c:pt>
                  <c:pt idx="4">
                    <c:v>L1-0011</c:v>
                  </c:pt>
                  <c:pt idx="5">
                    <c:v>L1-0012</c:v>
                  </c:pt>
                  <c:pt idx="6">
                    <c:v>L1-0013</c:v>
                  </c:pt>
                  <c:pt idx="7">
                    <c:v>L1-0014</c:v>
                  </c:pt>
                  <c:pt idx="8">
                    <c:v>0</c:v>
                  </c:pt>
                  <c:pt idx="10">
                    <c:v>L1-0018</c:v>
                  </c:pt>
                  <c:pt idx="11">
                    <c:v>L1-0018-1</c:v>
                  </c:pt>
                  <c:pt idx="13">
                    <c:v>0</c:v>
                  </c:pt>
                  <c:pt idx="16">
                    <c:v>L1-0023</c:v>
                  </c:pt>
                  <c:pt idx="18">
                    <c:v>L1-0021</c:v>
                  </c:pt>
                  <c:pt idx="19">
                    <c:v>4. Други </c:v>
                  </c:pt>
                  <c:pt idx="20">
                    <c:v>0</c:v>
                  </c:pt>
                  <c:pt idx="22">
                    <c:v>L1-0044</c:v>
                  </c:pt>
                  <c:pt idx="23">
                    <c:v>L1-0046-1</c:v>
                  </c:pt>
                  <c:pt idx="24">
                    <c:v>L1-0045</c:v>
                  </c:pt>
                  <c:pt idx="25">
                    <c:v>L1-0046-2</c:v>
                  </c:pt>
                  <c:pt idx="26">
                    <c:v>L1-0046</c:v>
                  </c:pt>
                  <c:pt idx="27">
                    <c:v>0</c:v>
                  </c:pt>
                  <c:pt idx="28">
                    <c:v>0</c:v>
                  </c:pt>
                  <c:pt idx="31">
                    <c:v>L1-0071</c:v>
                  </c:pt>
                  <c:pt idx="32">
                    <c:v>L1-0072</c:v>
                  </c:pt>
                  <c:pt idx="34">
                    <c:v>4. Незавършено производство</c:v>
                  </c:pt>
                  <c:pt idx="35">
                    <c:v>L1-0077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L1-0084</c:v>
                  </c:pt>
                  <c:pt idx="42">
                    <c:v>L1-0085</c:v>
                  </c:pt>
                  <c:pt idx="43">
                    <c:v>L1-0086-2</c:v>
                  </c:pt>
                  <c:pt idx="44">
                    <c:v>L1-0086</c:v>
                  </c:pt>
                  <c:pt idx="45">
                    <c:v>0</c:v>
                  </c:pt>
                  <c:pt idx="47">
                    <c:v>0</c:v>
                  </c:pt>
                  <c:pt idx="57">
                    <c:v>0</c:v>
                  </c:pt>
                  <c:pt idx="60">
                    <c:v>L1-0153</c:v>
                  </c:pt>
                  <c:pt idx="61">
                    <c:v>0</c:v>
                  </c:pt>
                  <c:pt idx="62">
                    <c:v>0</c:v>
                  </c:pt>
                  <c:pt idx="63">
                    <c:v>154</c:v>
                  </c:pt>
                </c:lvl>
                <c:lvl>
                  <c:pt idx="0">
                    <c:v>Обезпечени</c:v>
                  </c:pt>
                  <c:pt idx="1">
                    <c:v>2</c:v>
                  </c:pt>
                  <c:pt idx="4">
                    <c:v>1. Земи (терени )</c:v>
                  </c:pt>
                  <c:pt idx="5">
                    <c:v>2. Сгради и конструкции</c:v>
                  </c:pt>
                  <c:pt idx="6">
                    <c:v>3. Машини и оборудване </c:v>
                  </c:pt>
                  <c:pt idx="7">
                    <c:v>4. Съоръжения</c:v>
                  </c:pt>
                  <c:pt idx="8">
                    <c:v>L1-0015</c:v>
                  </c:pt>
                  <c:pt idx="10">
                    <c:v>7. Разходи за придобиване и ликвидация на ДМА, в т.ч.</c:v>
                  </c:pt>
                  <c:pt idx="11">
                    <c:v> - незавършено строителство </c:v>
                  </c:pt>
                  <c:pt idx="13">
                    <c:v>0</c:v>
                  </c:pt>
                  <c:pt idx="16">
                    <c:v>1. Продукти от развойна дейност</c:v>
                  </c:pt>
                  <c:pt idx="18">
                    <c:v>3. Права върху собственост</c:v>
                  </c:pt>
                  <c:pt idx="20">
                    <c:v>0</c:v>
                  </c:pt>
                  <c:pt idx="22">
                    <c:v>1. Вземания от свързани предприятия </c:v>
                  </c:pt>
                  <c:pt idx="23">
                    <c:v>2. Съдебни и присъдени вземания</c:v>
                  </c:pt>
                  <c:pt idx="24">
                    <c:v>3. Търговски вземания </c:v>
                  </c:pt>
                  <c:pt idx="25">
                    <c:v>4. Вземания по финансов лизинг</c:v>
                  </c:pt>
                  <c:pt idx="26">
                    <c:v>5. Други </c:v>
                  </c:pt>
                  <c:pt idx="27">
                    <c:v>0</c:v>
                  </c:pt>
                  <c:pt idx="28">
                    <c:v>0</c:v>
                  </c:pt>
                  <c:pt idx="31">
                    <c:v>1. Материали</c:v>
                  </c:pt>
                  <c:pt idx="32">
                    <c:v>2. Продукция</c:v>
                  </c:pt>
                  <c:pt idx="35">
                    <c:v>5. Други 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3. Съдебни и присъдени вземания</c:v>
                  </c:pt>
                  <c:pt idx="42">
                    <c:v>4. Вземания от бюджета</c:v>
                  </c:pt>
                  <c:pt idx="43">
                    <c:v>5. Вземания от осигурителни предприятия</c:v>
                  </c:pt>
                  <c:pt idx="44">
                    <c:v>6. Други </c:v>
                  </c:pt>
                  <c:pt idx="45">
                    <c:v>L1-0080</c:v>
                  </c:pt>
                  <c:pt idx="47">
                    <c:v>L1-0031</c:v>
                  </c:pt>
                  <c:pt idx="57">
                    <c:v>L1-0040</c:v>
                  </c:pt>
                  <c:pt idx="60">
                    <c:v>2. Парични средства в банкови сметки </c:v>
                  </c:pt>
                  <c:pt idx="61">
                    <c:v>L1-0150</c:v>
                  </c:pt>
                  <c:pt idx="62">
                    <c:v>L1-0200</c:v>
                  </c:pt>
                  <c:pt idx="63">
                    <c:v>154</c:v>
                  </c:pt>
                </c:lvl>
                <c:lvl>
                  <c:pt idx="0">
                    <c:v>реда</c:v>
                  </c:pt>
                  <c:pt idx="1">
                    <c:v>1</c:v>
                  </c:pt>
                  <c:pt idx="8">
                    <c:v>5. Транспортни средства</c:v>
                  </c:pt>
                  <c:pt idx="13">
                    <c:v>L1-0010</c:v>
                  </c:pt>
                  <c:pt idx="20">
                    <c:v>L1-0020</c:v>
                  </c:pt>
                  <c:pt idx="27">
                    <c:v>0</c:v>
                  </c:pt>
                  <c:pt idx="28">
                    <c:v>0</c:v>
                  </c:pt>
                  <c:pt idx="36">
                    <c:v>0</c:v>
                  </c:pt>
                  <c:pt idx="39">
                    <c:v>L1-0082</c:v>
                  </c:pt>
                  <c:pt idx="40">
                    <c:v>L1-0086-1</c:v>
                  </c:pt>
                  <c:pt idx="45">
                    <c:v>    Общо за група  II:</c:v>
                  </c:pt>
                  <c:pt idx="47">
                    <c:v>1.Инвестиции в т.ч., в  </c:v>
                  </c:pt>
                  <c:pt idx="57">
                    <c:v>    Общо за група  III:</c:v>
                  </c:pt>
                  <c:pt idx="61">
                    <c:v>    Общо за група  IV:</c:v>
                  </c:pt>
                  <c:pt idx="62">
                    <c:v>Общо краткотрайни (краткосрочни) активи"Б" (I + II + III + IV): </c:v>
                  </c:pt>
                  <c:pt idx="63">
                    <c:v>0</c:v>
                  </c:pt>
                </c:lvl>
                <c:lvl>
                  <c:pt idx="0">
                    <c:v>Раздели, групи, статии</c:v>
                  </c:pt>
                  <c:pt idx="1">
                    <c:v>б</c:v>
                  </c:pt>
                  <c:pt idx="13">
                    <c:v>    Общо за група  I:</c:v>
                  </c:pt>
                  <c:pt idx="20">
                    <c:v>    Общо за група  II:</c:v>
                  </c:pt>
                  <c:pt idx="27">
                    <c:v>L1-0040-1</c:v>
                  </c:pt>
                  <c:pt idx="28">
                    <c:v>L1-0100</c:v>
                  </c:pt>
                  <c:pt idx="36">
                    <c:v>L1-0070</c:v>
                  </c:pt>
                  <c:pt idx="39">
                    <c:v>1. Вземания от продажби</c:v>
                  </c:pt>
                  <c:pt idx="40">
                    <c:v>2. Предоставени аванси </c:v>
                  </c:pt>
                  <c:pt idx="63">
                    <c:v>L1-0300</c:v>
                  </c:pt>
                </c:lvl>
                <c:lvl>
                  <c:pt idx="1">
                    <c:v>а</c:v>
                  </c:pt>
                  <c:pt idx="27">
                    <c:v>    Общо за група  III:</c:v>
                  </c:pt>
                  <c:pt idx="28">
                    <c:v>Общо дълготрайни (дългосрочни) активи "А" (I+II+III):</c:v>
                  </c:pt>
                  <c:pt idx="36">
                    <c:v>    Общо за група  I:</c:v>
                  </c:pt>
                  <c:pt idx="63">
                    <c:v>    СУМА НА АКТИВА (А+Б):</c:v>
                  </c:pt>
                </c:lvl>
              </c:multiLvlStrCache>
            </c:multiLvlStrRef>
          </c:cat>
          <c:val>
            <c:numRef>
              <c:f>'справка №1-БАЛАНС'!$I$8:$I$71</c:f>
              <c:numCache>
                <c:ptCount val="64"/>
                <c:pt idx="0">
                  <c:v>0</c:v>
                </c:pt>
                <c:pt idx="1">
                  <c:v>1</c:v>
                </c:pt>
                <c:pt idx="8">
                  <c:v>0</c:v>
                </c:pt>
                <c:pt idx="16">
                  <c:v>0</c:v>
                </c:pt>
                <c:pt idx="18">
                  <c:v>0</c:v>
                </c:pt>
                <c:pt idx="32">
                  <c:v>0</c:v>
                </c:pt>
                <c:pt idx="43">
                  <c:v>0</c:v>
                </c:pt>
                <c:pt idx="44">
                  <c:v>0</c:v>
                </c:pt>
                <c:pt idx="63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'справка №1-БАЛАНС'!$J$3:$J$7</c:f>
              <c:strCache>
                <c:ptCount val="1"/>
                <c:pt idx="0">
                  <c:v>ЕИК по БУЛСТАТ 127017377 Текущ период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'справка №1-БАЛАНС'!$A$8:$H$71</c:f>
              <c:multiLvlStrCache>
                <c:ptCount val="64"/>
                <c:lvl>
                  <c:pt idx="0">
                    <c:v>реда</c:v>
                  </c:pt>
                  <c:pt idx="1">
                    <c:v>б</c:v>
                  </c:pt>
                  <c:pt idx="2">
                    <c:v>А. Ликвидационен  капитал</c:v>
                  </c:pt>
                  <c:pt idx="3">
                    <c:v>І. Основен капитал</c:v>
                  </c:pt>
                  <c:pt idx="4">
                    <c:v>L1-0411</c:v>
                  </c:pt>
                  <c:pt idx="5">
                    <c:v>L1-0411-1</c:v>
                  </c:pt>
                  <c:pt idx="6">
                    <c:v>L1-0411-2</c:v>
                  </c:pt>
                  <c:pt idx="7">
                    <c:v>L1-0416</c:v>
                  </c:pt>
                  <c:pt idx="8">
                    <c:v>L1-0410</c:v>
                  </c:pt>
                  <c:pt idx="9">
                    <c:v>0</c:v>
                  </c:pt>
                  <c:pt idx="10">
                    <c:v>L1-0454-1</c:v>
                  </c:pt>
                  <c:pt idx="11">
                    <c:v>L1-0454-2</c:v>
                  </c:pt>
                  <c:pt idx="12">
                    <c:v>0</c:v>
                  </c:pt>
                  <c:pt idx="13">
                    <c:v>IV. Резерви </c:v>
                  </c:pt>
                  <c:pt idx="14">
                    <c:v>L1-0422</c:v>
                  </c:pt>
                  <c:pt idx="15">
                    <c:v>L1-0426</c:v>
                  </c:pt>
                  <c:pt idx="16">
                    <c:v>L1-0420</c:v>
                  </c:pt>
                  <c:pt idx="17">
                    <c:v>0</c:v>
                  </c:pt>
                  <c:pt idx="18">
                    <c:v>L1-0400</c:v>
                  </c:pt>
                  <c:pt idx="19">
                    <c:v>Б.  Задължения  </c:v>
                  </c:pt>
                  <c:pt idx="20">
                    <c:v>I.  Задължения, възникнали преди ликвидацията  </c:v>
                  </c:pt>
                  <c:pt idx="21">
                    <c:v>L1-0511</c:v>
                  </c:pt>
                  <c:pt idx="22">
                    <c:v>L1-0512</c:v>
                  </c:pt>
                  <c:pt idx="23">
                    <c:v>L1-0517-1</c:v>
                  </c:pt>
                  <c:pt idx="24">
                    <c:v>L1-0514</c:v>
                  </c:pt>
                  <c:pt idx="25">
                    <c:v>L1-0515</c:v>
                  </c:pt>
                  <c:pt idx="26">
                    <c:v>L1-0517-2</c:v>
                  </c:pt>
                  <c:pt idx="27">
                    <c:v>L1-0517-3</c:v>
                  </c:pt>
                  <c:pt idx="28">
                    <c:v>L1-0517-4</c:v>
                  </c:pt>
                  <c:pt idx="29">
                    <c:v>L1-0517-5</c:v>
                  </c:pt>
                  <c:pt idx="30">
                    <c:v>L1-0517-6</c:v>
                  </c:pt>
                  <c:pt idx="31">
                    <c:v>L1-0517</c:v>
                  </c:pt>
                  <c:pt idx="32">
                    <c:v>L1-0510</c:v>
                  </c:pt>
                  <c:pt idx="33">
                    <c:v>0</c:v>
                  </c:pt>
                  <c:pt idx="34">
                    <c:v>II. Задължения, възникнали по време на ликвидацията</c:v>
                  </c:pt>
                  <c:pt idx="35">
                    <c:v>L1-0618-1</c:v>
                  </c:pt>
                  <c:pt idx="36">
                    <c:v>L1-0313-1</c:v>
                  </c:pt>
                  <c:pt idx="37">
                    <c:v>L1-0617</c:v>
                  </c:pt>
                  <c:pt idx="38">
                    <c:v>L1-0616</c:v>
                  </c:pt>
                  <c:pt idx="39">
                    <c:v>L1-0618-1</c:v>
                  </c:pt>
                  <c:pt idx="40">
                    <c:v>L1-0615</c:v>
                  </c:pt>
                  <c:pt idx="41">
                    <c:v>L1-0618-2</c:v>
                  </c:pt>
                  <c:pt idx="42">
                    <c:v>L1-0618</c:v>
                  </c:pt>
                  <c:pt idx="43">
                    <c:v>L1-0610</c:v>
                  </c:pt>
                  <c:pt idx="44">
                    <c:v>L1-0600</c:v>
                  </c:pt>
                  <c:pt idx="45">
                    <c:v>21</c:v>
                  </c:pt>
                  <c:pt idx="46">
                    <c:v>ІII.Финансови активи (възникнали преди ликвидацията)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IV. Парични средства </c:v>
                  </c:pt>
                  <c:pt idx="59">
                    <c:v>0</c:v>
                  </c:pt>
                  <c:pt idx="60">
                    <c:v>185</c:v>
                  </c:pt>
                  <c:pt idx="61">
                    <c:v>185</c:v>
                  </c:pt>
                  <c:pt idx="62">
                    <c:v>206</c:v>
                  </c:pt>
                  <c:pt idx="63">
                    <c:v>L1-0800</c:v>
                  </c:pt>
                </c:lvl>
                <c:lvl>
                  <c:pt idx="0">
                    <c:v>Раздели, групи, статии</c:v>
                  </c:pt>
                  <c:pt idx="1">
                    <c:v>а</c:v>
                  </c:pt>
                  <c:pt idx="2">
                    <c:v>А. Активи, класифицирани като дълготрайни /дългосрочни/, възникнали преди ликвидацията</c:v>
                  </c:pt>
                  <c:pt idx="3">
                    <c:v>І. Дълготрайни материални активи</c:v>
                  </c:pt>
                  <c:pt idx="4">
                    <c:v>Записан и внесен капитал:</c:v>
                  </c:pt>
                  <c:pt idx="5">
                    <c:v>Обикновенни акции </c:v>
                  </c:pt>
                  <c:pt idx="6">
                    <c:v>Привилегировани акции </c:v>
                  </c:pt>
                  <c:pt idx="7">
                    <c:v>Невнесен капитал</c:v>
                  </c:pt>
                  <c:pt idx="8">
                    <c:v>    Общо за група  I:</c:v>
                  </c:pt>
                  <c:pt idx="9">
                    <c:v>L1-0017-1</c:v>
                  </c:pt>
                  <c:pt idx="10">
                    <c:v>II. Финансов резултат от ликвидацията</c:v>
                  </c:pt>
                  <c:pt idx="11">
                    <c:v>IІІ. Финансов резултат от стопанскта дейност</c:v>
                  </c:pt>
                  <c:pt idx="12">
                    <c:v>L1-0017</c:v>
                  </c:pt>
                  <c:pt idx="13">
                    <c:v>37</c:v>
                  </c:pt>
                  <c:pt idx="14">
                    <c:v>1. Резерви от последващи оценки на активи и пасиви </c:v>
                  </c:pt>
                  <c:pt idx="15">
                    <c:v>2. Други резерви</c:v>
                  </c:pt>
                  <c:pt idx="16">
                    <c:v>    Общо за група  IV:</c:v>
                  </c:pt>
                  <c:pt idx="17">
                    <c:v>L1-0022</c:v>
                  </c:pt>
                  <c:pt idx="18">
                    <c:v>Общо ликвидационен капитал "А" (І+ІІ+ІІІ+IV):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 Задължения към свързани предприятия </c:v>
                  </c:pt>
                  <c:pt idx="22">
                    <c:v>2. Задължения по получени заеми от банки и небанкови финансови институции </c:v>
                  </c:pt>
                  <c:pt idx="23">
                    <c:v>3. Задължения по ЗУНК </c:v>
                  </c:pt>
                  <c:pt idx="24">
                    <c:v>4. Задължения по търговски заеми </c:v>
                  </c:pt>
                  <c:pt idx="25">
                    <c:v>5. Задължения по облигационни заеми  </c:v>
                  </c:pt>
                  <c:pt idx="26">
                    <c:v>6. Задължения към персонала </c:v>
                  </c:pt>
                  <c:pt idx="27">
                    <c:v>7. Задължения към осигурителни предприятия</c:v>
                  </c:pt>
                  <c:pt idx="28">
                    <c:v>8. Данъчни задължения</c:v>
                  </c:pt>
                  <c:pt idx="29">
                    <c:v>9. Съдебни и присъдени задължения</c:v>
                  </c:pt>
                  <c:pt idx="30">
                    <c:v>10. Задължения към доставчици и клиенти  </c:v>
                  </c:pt>
                  <c:pt idx="31">
                    <c:v>11. Други </c:v>
                  </c:pt>
                  <c:pt idx="32">
                    <c:v>    Общо за група  I:</c:v>
                  </c:pt>
                  <c:pt idx="33">
                    <c:v>L1-0073</c:v>
                  </c:pt>
                  <c:pt idx="34">
                    <c:v>0</c:v>
                  </c:pt>
                  <c:pt idx="35">
                    <c:v>1. Задължения към доставчици</c:v>
                  </c:pt>
                  <c:pt idx="36">
                    <c:v>2. Получени аванси </c:v>
                  </c:pt>
                  <c:pt idx="37">
                    <c:v>3. Задължения към бюджета</c:v>
                  </c:pt>
                  <c:pt idx="38">
                    <c:v>4. Задължения към социалното осигуряване</c:v>
                  </c:pt>
                  <c:pt idx="39">
                    <c:v>5. Съдебни и присъдени задължения</c:v>
                  </c:pt>
                  <c:pt idx="40">
                    <c:v>6. Задължения към персонала</c:v>
                  </c:pt>
                  <c:pt idx="41">
                    <c:v>7. Задължения към ликвидаторите</c:v>
                  </c:pt>
                  <c:pt idx="42">
                    <c:v>8. Други </c:v>
                  </c:pt>
                  <c:pt idx="43">
                    <c:v>    Общо за група  II:</c:v>
                  </c:pt>
                  <c:pt idx="44">
                    <c:v>Общо задължения "Б" (І+ІІ):</c:v>
                  </c:pt>
                  <c:pt idx="45">
                    <c:v>13</c:v>
                  </c:pt>
                  <c:pt idx="47">
                    <c:v>0</c:v>
                  </c:pt>
                  <c:pt idx="48">
                    <c:v>L1-0032</c:v>
                  </c:pt>
                  <c:pt idx="49">
                    <c:v>L1-0033</c:v>
                  </c:pt>
                  <c:pt idx="50">
                    <c:v>L1-0034</c:v>
                  </c:pt>
                  <c:pt idx="51">
                    <c:v>L1-0035</c:v>
                  </c:pt>
                  <c:pt idx="52">
                    <c:v>L1-0042</c:v>
                  </c:pt>
                  <c:pt idx="53">
                    <c:v>L1-0042-1</c:v>
                  </c:pt>
                  <c:pt idx="54">
                    <c:v>L1-0042-2</c:v>
                  </c:pt>
                  <c:pt idx="55">
                    <c:v>L1-0041</c:v>
                  </c:pt>
                  <c:pt idx="56">
                    <c:v>L-0042-3</c:v>
                  </c:pt>
                  <c:pt idx="57">
                    <c:v>0</c:v>
                  </c:pt>
                  <c:pt idx="59">
                    <c:v>L1-0151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    СУМА НА ПАСИВА И ЛИКВИДАЦИОНЕН  КАПИТАЛ (А+Б):</c:v>
                  </c:pt>
                </c:lvl>
                <c:lvl>
                  <c:pt idx="0">
                    <c:v>Общо (1+2)</c:v>
                  </c:pt>
                  <c:pt idx="1">
                    <c:v>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37</c:v>
                  </c:pt>
                  <c:pt idx="9">
                    <c:v>6. Стопански инвентар</c:v>
                  </c:pt>
                  <c:pt idx="10">
                    <c:v>0</c:v>
                  </c:pt>
                  <c:pt idx="11">
                    <c:v>0</c:v>
                  </c:pt>
                  <c:pt idx="12">
                    <c:v>8. Други </c:v>
                  </c:pt>
                  <c:pt idx="13">
                    <c:v>0</c:v>
                  </c:pt>
                  <c:pt idx="15">
                    <c:v>ІІ. Дълготрайни нематериални активи</c:v>
                  </c:pt>
                  <c:pt idx="16">
                    <c:v>0</c:v>
                  </c:pt>
                  <c:pt idx="17">
                    <c:v>2. Програмни продукти</c:v>
                  </c:pt>
                  <c:pt idx="18">
                    <c:v>0</c:v>
                  </c:pt>
                  <c:pt idx="19">
                    <c:v>L1-0024</c:v>
                  </c:pt>
                  <c:pt idx="20">
                    <c:v>0</c:v>
                  </c:pt>
                  <c:pt idx="21">
                    <c:v>III. Дългосрочни вземания 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37</c:v>
                  </c:pt>
                  <c:pt idx="29">
                    <c:v>Б. Краткотрайни (краткосрочни) активи, възникнали преди и по време на ликвидацията   </c:v>
                  </c:pt>
                  <c:pt idx="30">
                    <c:v>І. Материални запаси</c:v>
                  </c:pt>
                  <c:pt idx="31">
                    <c:v>0</c:v>
                  </c:pt>
                  <c:pt idx="32">
                    <c:v>0</c:v>
                  </c:pt>
                  <c:pt idx="33">
                    <c:v>3. Стоки</c:v>
                  </c:pt>
                  <c:pt idx="34">
                    <c:v>L1-0076</c:v>
                  </c:pt>
                  <c:pt idx="35">
                    <c:v>0</c:v>
                  </c:pt>
                  <c:pt idx="36">
                    <c:v>0</c:v>
                  </c:pt>
                  <c:pt idx="38">
                    <c:v>ІI. Краткосрочни вземания </c:v>
                  </c:pt>
                  <c:pt idx="39">
                    <c:v>19</c:v>
                  </c:pt>
                  <c:pt idx="40">
                    <c:v>2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13</c:v>
                  </c:pt>
                  <c:pt idx="47">
                    <c:v>0</c:v>
                  </c:pt>
                  <c:pt idx="48">
                    <c:v>дъщерни предприятия</c:v>
                  </c:pt>
                  <c:pt idx="49">
                    <c:v>смесени предприятия</c:v>
                  </c:pt>
                  <c:pt idx="50">
                    <c:v>асоциирани предприятия</c:v>
                  </c:pt>
                  <c:pt idx="51">
                    <c:v>други предприятия</c:v>
                  </c:pt>
                  <c:pt idx="52">
                    <c:v>2. Държавни ценни книжа </c:v>
                  </c:pt>
                  <c:pt idx="53">
                    <c:v>3. Облигации, в  т.ч. </c:v>
                  </c:pt>
                  <c:pt idx="54">
                    <c:v>общински облигации</c:v>
                  </c:pt>
                  <c:pt idx="55">
                    <c:v>4. Инвестиционни имоти</c:v>
                  </c:pt>
                  <c:pt idx="56">
                    <c:v>5. Други </c:v>
                  </c:pt>
                  <c:pt idx="57">
                    <c:v>0</c:v>
                  </c:pt>
                  <c:pt idx="59">
                    <c:v>1. Парични средства в брой 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243</c:v>
                  </c:pt>
                </c:lvl>
                <c:lvl>
                  <c:pt idx="0">
                    <c:v>Необезпечени</c:v>
                  </c:pt>
                  <c:pt idx="1">
                    <c:v>3</c:v>
                  </c:pt>
                  <c:pt idx="4">
                    <c:v>L1-0011</c:v>
                  </c:pt>
                  <c:pt idx="5">
                    <c:v>L1-0012</c:v>
                  </c:pt>
                  <c:pt idx="6">
                    <c:v>L1-0013</c:v>
                  </c:pt>
                  <c:pt idx="7">
                    <c:v>L1-0014</c:v>
                  </c:pt>
                  <c:pt idx="8">
                    <c:v>0</c:v>
                  </c:pt>
                  <c:pt idx="10">
                    <c:v>L1-0018</c:v>
                  </c:pt>
                  <c:pt idx="11">
                    <c:v>L1-0018-1</c:v>
                  </c:pt>
                  <c:pt idx="13">
                    <c:v>0</c:v>
                  </c:pt>
                  <c:pt idx="16">
                    <c:v>L1-0023</c:v>
                  </c:pt>
                  <c:pt idx="18">
                    <c:v>L1-0021</c:v>
                  </c:pt>
                  <c:pt idx="19">
                    <c:v>4. Други </c:v>
                  </c:pt>
                  <c:pt idx="20">
                    <c:v>0</c:v>
                  </c:pt>
                  <c:pt idx="22">
                    <c:v>L1-0044</c:v>
                  </c:pt>
                  <c:pt idx="23">
                    <c:v>L1-0046-1</c:v>
                  </c:pt>
                  <c:pt idx="24">
                    <c:v>L1-0045</c:v>
                  </c:pt>
                  <c:pt idx="25">
                    <c:v>L1-0046-2</c:v>
                  </c:pt>
                  <c:pt idx="26">
                    <c:v>L1-0046</c:v>
                  </c:pt>
                  <c:pt idx="27">
                    <c:v>0</c:v>
                  </c:pt>
                  <c:pt idx="28">
                    <c:v>0</c:v>
                  </c:pt>
                  <c:pt idx="31">
                    <c:v>L1-0071</c:v>
                  </c:pt>
                  <c:pt idx="32">
                    <c:v>L1-0072</c:v>
                  </c:pt>
                  <c:pt idx="34">
                    <c:v>4. Незавършено производство</c:v>
                  </c:pt>
                  <c:pt idx="35">
                    <c:v>L1-0077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L1-0084</c:v>
                  </c:pt>
                  <c:pt idx="42">
                    <c:v>L1-0085</c:v>
                  </c:pt>
                  <c:pt idx="43">
                    <c:v>L1-0086-2</c:v>
                  </c:pt>
                  <c:pt idx="44">
                    <c:v>L1-0086</c:v>
                  </c:pt>
                  <c:pt idx="45">
                    <c:v>0</c:v>
                  </c:pt>
                  <c:pt idx="47">
                    <c:v>0</c:v>
                  </c:pt>
                  <c:pt idx="57">
                    <c:v>0</c:v>
                  </c:pt>
                  <c:pt idx="60">
                    <c:v>L1-0153</c:v>
                  </c:pt>
                  <c:pt idx="61">
                    <c:v>0</c:v>
                  </c:pt>
                  <c:pt idx="62">
                    <c:v>0</c:v>
                  </c:pt>
                  <c:pt idx="63">
                    <c:v>154</c:v>
                  </c:pt>
                </c:lvl>
                <c:lvl>
                  <c:pt idx="0">
                    <c:v>Обезпечени</c:v>
                  </c:pt>
                  <c:pt idx="1">
                    <c:v>2</c:v>
                  </c:pt>
                  <c:pt idx="4">
                    <c:v>1. Земи (терени )</c:v>
                  </c:pt>
                  <c:pt idx="5">
                    <c:v>2. Сгради и конструкции</c:v>
                  </c:pt>
                  <c:pt idx="6">
                    <c:v>3. Машини и оборудване </c:v>
                  </c:pt>
                  <c:pt idx="7">
                    <c:v>4. Съоръжения</c:v>
                  </c:pt>
                  <c:pt idx="8">
                    <c:v>L1-0015</c:v>
                  </c:pt>
                  <c:pt idx="10">
                    <c:v>7. Разходи за придобиване и ликвидация на ДМА, в т.ч.</c:v>
                  </c:pt>
                  <c:pt idx="11">
                    <c:v> - незавършено строителство </c:v>
                  </c:pt>
                  <c:pt idx="13">
                    <c:v>0</c:v>
                  </c:pt>
                  <c:pt idx="16">
                    <c:v>1. Продукти от развойна дейност</c:v>
                  </c:pt>
                  <c:pt idx="18">
                    <c:v>3. Права върху собственост</c:v>
                  </c:pt>
                  <c:pt idx="20">
                    <c:v>0</c:v>
                  </c:pt>
                  <c:pt idx="22">
                    <c:v>1. Вземания от свързани предприятия </c:v>
                  </c:pt>
                  <c:pt idx="23">
                    <c:v>2. Съдебни и присъдени вземания</c:v>
                  </c:pt>
                  <c:pt idx="24">
                    <c:v>3. Търговски вземания </c:v>
                  </c:pt>
                  <c:pt idx="25">
                    <c:v>4. Вземания по финансов лизинг</c:v>
                  </c:pt>
                  <c:pt idx="26">
                    <c:v>5. Други </c:v>
                  </c:pt>
                  <c:pt idx="27">
                    <c:v>0</c:v>
                  </c:pt>
                  <c:pt idx="28">
                    <c:v>0</c:v>
                  </c:pt>
                  <c:pt idx="31">
                    <c:v>1. Материали</c:v>
                  </c:pt>
                  <c:pt idx="32">
                    <c:v>2. Продукция</c:v>
                  </c:pt>
                  <c:pt idx="35">
                    <c:v>5. Други 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3. Съдебни и присъдени вземания</c:v>
                  </c:pt>
                  <c:pt idx="42">
                    <c:v>4. Вземания от бюджета</c:v>
                  </c:pt>
                  <c:pt idx="43">
                    <c:v>5. Вземания от осигурителни предприятия</c:v>
                  </c:pt>
                  <c:pt idx="44">
                    <c:v>6. Други </c:v>
                  </c:pt>
                  <c:pt idx="45">
                    <c:v>L1-0080</c:v>
                  </c:pt>
                  <c:pt idx="47">
                    <c:v>L1-0031</c:v>
                  </c:pt>
                  <c:pt idx="57">
                    <c:v>L1-0040</c:v>
                  </c:pt>
                  <c:pt idx="60">
                    <c:v>2. Парични средства в банкови сметки </c:v>
                  </c:pt>
                  <c:pt idx="61">
                    <c:v>L1-0150</c:v>
                  </c:pt>
                  <c:pt idx="62">
                    <c:v>L1-0200</c:v>
                  </c:pt>
                  <c:pt idx="63">
                    <c:v>154</c:v>
                  </c:pt>
                </c:lvl>
                <c:lvl>
                  <c:pt idx="0">
                    <c:v>реда</c:v>
                  </c:pt>
                  <c:pt idx="1">
                    <c:v>1</c:v>
                  </c:pt>
                  <c:pt idx="8">
                    <c:v>5. Транспортни средства</c:v>
                  </c:pt>
                  <c:pt idx="13">
                    <c:v>L1-0010</c:v>
                  </c:pt>
                  <c:pt idx="20">
                    <c:v>L1-0020</c:v>
                  </c:pt>
                  <c:pt idx="27">
                    <c:v>0</c:v>
                  </c:pt>
                  <c:pt idx="28">
                    <c:v>0</c:v>
                  </c:pt>
                  <c:pt idx="36">
                    <c:v>0</c:v>
                  </c:pt>
                  <c:pt idx="39">
                    <c:v>L1-0082</c:v>
                  </c:pt>
                  <c:pt idx="40">
                    <c:v>L1-0086-1</c:v>
                  </c:pt>
                  <c:pt idx="45">
                    <c:v>    Общо за група  II:</c:v>
                  </c:pt>
                  <c:pt idx="47">
                    <c:v>1.Инвестиции в т.ч., в  </c:v>
                  </c:pt>
                  <c:pt idx="57">
                    <c:v>    Общо за група  III:</c:v>
                  </c:pt>
                  <c:pt idx="61">
                    <c:v>    Общо за група  IV:</c:v>
                  </c:pt>
                  <c:pt idx="62">
                    <c:v>Общо краткотрайни (краткосрочни) активи"Б" (I + II + III + IV): </c:v>
                  </c:pt>
                  <c:pt idx="63">
                    <c:v>0</c:v>
                  </c:pt>
                </c:lvl>
                <c:lvl>
                  <c:pt idx="0">
                    <c:v>Раздели, групи, статии</c:v>
                  </c:pt>
                  <c:pt idx="1">
                    <c:v>б</c:v>
                  </c:pt>
                  <c:pt idx="13">
                    <c:v>    Общо за група  I:</c:v>
                  </c:pt>
                  <c:pt idx="20">
                    <c:v>    Общо за група  II:</c:v>
                  </c:pt>
                  <c:pt idx="27">
                    <c:v>L1-0040-1</c:v>
                  </c:pt>
                  <c:pt idx="28">
                    <c:v>L1-0100</c:v>
                  </c:pt>
                  <c:pt idx="36">
                    <c:v>L1-0070</c:v>
                  </c:pt>
                  <c:pt idx="39">
                    <c:v>1. Вземания от продажби</c:v>
                  </c:pt>
                  <c:pt idx="40">
                    <c:v>2. Предоставени аванси </c:v>
                  </c:pt>
                  <c:pt idx="63">
                    <c:v>L1-0300</c:v>
                  </c:pt>
                </c:lvl>
                <c:lvl>
                  <c:pt idx="1">
                    <c:v>а</c:v>
                  </c:pt>
                  <c:pt idx="27">
                    <c:v>    Общо за група  III:</c:v>
                  </c:pt>
                  <c:pt idx="28">
                    <c:v>Общо дълготрайни (дългосрочни) активи "А" (I+II+III):</c:v>
                  </c:pt>
                  <c:pt idx="36">
                    <c:v>    Общо за група  I:</c:v>
                  </c:pt>
                  <c:pt idx="63">
                    <c:v>    СУМА НА АКТИВА (А+Б):</c:v>
                  </c:pt>
                </c:lvl>
              </c:multiLvlStrCache>
            </c:multiLvlStrRef>
          </c:cat>
          <c:val>
            <c:numRef>
              <c:f>'справка №1-БАЛАНС'!$J$8:$J$71</c:f>
              <c:numCache>
                <c:ptCount val="64"/>
                <c:pt idx="0">
                  <c:v>0</c:v>
                </c:pt>
                <c:pt idx="1">
                  <c:v>2</c:v>
                </c:pt>
                <c:pt idx="4">
                  <c:v>52</c:v>
                </c:pt>
                <c:pt idx="8">
                  <c:v>52</c:v>
                </c:pt>
                <c:pt idx="10">
                  <c:v>-35</c:v>
                </c:pt>
                <c:pt idx="11">
                  <c:v>-20</c:v>
                </c:pt>
                <c:pt idx="15">
                  <c:v>94</c:v>
                </c:pt>
                <c:pt idx="16">
                  <c:v>94</c:v>
                </c:pt>
                <c:pt idx="18">
                  <c:v>91</c:v>
                </c:pt>
                <c:pt idx="31">
                  <c:v>60</c:v>
                </c:pt>
                <c:pt idx="32">
                  <c:v>60</c:v>
                </c:pt>
                <c:pt idx="38">
                  <c:v>1</c:v>
                </c:pt>
                <c:pt idx="40">
                  <c:v>1</c:v>
                </c:pt>
                <c:pt idx="42">
                  <c:v>1</c:v>
                </c:pt>
                <c:pt idx="43">
                  <c:v>3</c:v>
                </c:pt>
                <c:pt idx="44">
                  <c:v>63</c:v>
                </c:pt>
                <c:pt idx="63">
                  <c:v>154</c:v>
                </c:pt>
              </c:numCache>
            </c:numRef>
          </c:val>
        </c:ser>
        <c:ser>
          <c:idx val="2"/>
          <c:order val="2"/>
          <c:tx>
            <c:strRef>
              <c:f>'справка №1-БАЛАНС'!$K$3:$K$7</c:f>
              <c:strCache>
                <c:ptCount val="1"/>
                <c:pt idx="0">
                  <c:v>ЕИК по БУЛСТАТ 127017377 Текущ период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'справка №1-БАЛАНС'!$A$8:$H$71</c:f>
              <c:multiLvlStrCache>
                <c:ptCount val="64"/>
                <c:lvl>
                  <c:pt idx="0">
                    <c:v>реда</c:v>
                  </c:pt>
                  <c:pt idx="1">
                    <c:v>б</c:v>
                  </c:pt>
                  <c:pt idx="2">
                    <c:v>А. Ликвидационен  капитал</c:v>
                  </c:pt>
                  <c:pt idx="3">
                    <c:v>І. Основен капитал</c:v>
                  </c:pt>
                  <c:pt idx="4">
                    <c:v>L1-0411</c:v>
                  </c:pt>
                  <c:pt idx="5">
                    <c:v>L1-0411-1</c:v>
                  </c:pt>
                  <c:pt idx="6">
                    <c:v>L1-0411-2</c:v>
                  </c:pt>
                  <c:pt idx="7">
                    <c:v>L1-0416</c:v>
                  </c:pt>
                  <c:pt idx="8">
                    <c:v>L1-0410</c:v>
                  </c:pt>
                  <c:pt idx="9">
                    <c:v>0</c:v>
                  </c:pt>
                  <c:pt idx="10">
                    <c:v>L1-0454-1</c:v>
                  </c:pt>
                  <c:pt idx="11">
                    <c:v>L1-0454-2</c:v>
                  </c:pt>
                  <c:pt idx="12">
                    <c:v>0</c:v>
                  </c:pt>
                  <c:pt idx="13">
                    <c:v>IV. Резерви </c:v>
                  </c:pt>
                  <c:pt idx="14">
                    <c:v>L1-0422</c:v>
                  </c:pt>
                  <c:pt idx="15">
                    <c:v>L1-0426</c:v>
                  </c:pt>
                  <c:pt idx="16">
                    <c:v>L1-0420</c:v>
                  </c:pt>
                  <c:pt idx="17">
                    <c:v>0</c:v>
                  </c:pt>
                  <c:pt idx="18">
                    <c:v>L1-0400</c:v>
                  </c:pt>
                  <c:pt idx="19">
                    <c:v>Б.  Задължения  </c:v>
                  </c:pt>
                  <c:pt idx="20">
                    <c:v>I.  Задължения, възникнали преди ликвидацията  </c:v>
                  </c:pt>
                  <c:pt idx="21">
                    <c:v>L1-0511</c:v>
                  </c:pt>
                  <c:pt idx="22">
                    <c:v>L1-0512</c:v>
                  </c:pt>
                  <c:pt idx="23">
                    <c:v>L1-0517-1</c:v>
                  </c:pt>
                  <c:pt idx="24">
                    <c:v>L1-0514</c:v>
                  </c:pt>
                  <c:pt idx="25">
                    <c:v>L1-0515</c:v>
                  </c:pt>
                  <c:pt idx="26">
                    <c:v>L1-0517-2</c:v>
                  </c:pt>
                  <c:pt idx="27">
                    <c:v>L1-0517-3</c:v>
                  </c:pt>
                  <c:pt idx="28">
                    <c:v>L1-0517-4</c:v>
                  </c:pt>
                  <c:pt idx="29">
                    <c:v>L1-0517-5</c:v>
                  </c:pt>
                  <c:pt idx="30">
                    <c:v>L1-0517-6</c:v>
                  </c:pt>
                  <c:pt idx="31">
                    <c:v>L1-0517</c:v>
                  </c:pt>
                  <c:pt idx="32">
                    <c:v>L1-0510</c:v>
                  </c:pt>
                  <c:pt idx="33">
                    <c:v>0</c:v>
                  </c:pt>
                  <c:pt idx="34">
                    <c:v>II. Задължения, възникнали по време на ликвидацията</c:v>
                  </c:pt>
                  <c:pt idx="35">
                    <c:v>L1-0618-1</c:v>
                  </c:pt>
                  <c:pt idx="36">
                    <c:v>L1-0313-1</c:v>
                  </c:pt>
                  <c:pt idx="37">
                    <c:v>L1-0617</c:v>
                  </c:pt>
                  <c:pt idx="38">
                    <c:v>L1-0616</c:v>
                  </c:pt>
                  <c:pt idx="39">
                    <c:v>L1-0618-1</c:v>
                  </c:pt>
                  <c:pt idx="40">
                    <c:v>L1-0615</c:v>
                  </c:pt>
                  <c:pt idx="41">
                    <c:v>L1-0618-2</c:v>
                  </c:pt>
                  <c:pt idx="42">
                    <c:v>L1-0618</c:v>
                  </c:pt>
                  <c:pt idx="43">
                    <c:v>L1-0610</c:v>
                  </c:pt>
                  <c:pt idx="44">
                    <c:v>L1-0600</c:v>
                  </c:pt>
                  <c:pt idx="45">
                    <c:v>21</c:v>
                  </c:pt>
                  <c:pt idx="46">
                    <c:v>ІII.Финансови активи (възникнали преди ликвидацията)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IV. Парични средства </c:v>
                  </c:pt>
                  <c:pt idx="59">
                    <c:v>0</c:v>
                  </c:pt>
                  <c:pt idx="60">
                    <c:v>185</c:v>
                  </c:pt>
                  <c:pt idx="61">
                    <c:v>185</c:v>
                  </c:pt>
                  <c:pt idx="62">
                    <c:v>206</c:v>
                  </c:pt>
                  <c:pt idx="63">
                    <c:v>L1-0800</c:v>
                  </c:pt>
                </c:lvl>
                <c:lvl>
                  <c:pt idx="0">
                    <c:v>Раздели, групи, статии</c:v>
                  </c:pt>
                  <c:pt idx="1">
                    <c:v>а</c:v>
                  </c:pt>
                  <c:pt idx="2">
                    <c:v>А. Активи, класифицирани като дълготрайни /дългосрочни/, възникнали преди ликвидацията</c:v>
                  </c:pt>
                  <c:pt idx="3">
                    <c:v>І. Дълготрайни материални активи</c:v>
                  </c:pt>
                  <c:pt idx="4">
                    <c:v>Записан и внесен капитал:</c:v>
                  </c:pt>
                  <c:pt idx="5">
                    <c:v>Обикновенни акции </c:v>
                  </c:pt>
                  <c:pt idx="6">
                    <c:v>Привилегировани акции </c:v>
                  </c:pt>
                  <c:pt idx="7">
                    <c:v>Невнесен капитал</c:v>
                  </c:pt>
                  <c:pt idx="8">
                    <c:v>    Общо за група  I:</c:v>
                  </c:pt>
                  <c:pt idx="9">
                    <c:v>L1-0017-1</c:v>
                  </c:pt>
                  <c:pt idx="10">
                    <c:v>II. Финансов резултат от ликвидацията</c:v>
                  </c:pt>
                  <c:pt idx="11">
                    <c:v>IІІ. Финансов резултат от стопанскта дейност</c:v>
                  </c:pt>
                  <c:pt idx="12">
                    <c:v>L1-0017</c:v>
                  </c:pt>
                  <c:pt idx="13">
                    <c:v>37</c:v>
                  </c:pt>
                  <c:pt idx="14">
                    <c:v>1. Резерви от последващи оценки на активи и пасиви </c:v>
                  </c:pt>
                  <c:pt idx="15">
                    <c:v>2. Други резерви</c:v>
                  </c:pt>
                  <c:pt idx="16">
                    <c:v>    Общо за група  IV:</c:v>
                  </c:pt>
                  <c:pt idx="17">
                    <c:v>L1-0022</c:v>
                  </c:pt>
                  <c:pt idx="18">
                    <c:v>Общо ликвидационен капитал "А" (І+ІІ+ІІІ+IV):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 Задължения към свързани предприятия </c:v>
                  </c:pt>
                  <c:pt idx="22">
                    <c:v>2. Задължения по получени заеми от банки и небанкови финансови институции </c:v>
                  </c:pt>
                  <c:pt idx="23">
                    <c:v>3. Задължения по ЗУНК </c:v>
                  </c:pt>
                  <c:pt idx="24">
                    <c:v>4. Задължения по търговски заеми </c:v>
                  </c:pt>
                  <c:pt idx="25">
                    <c:v>5. Задължения по облигационни заеми  </c:v>
                  </c:pt>
                  <c:pt idx="26">
                    <c:v>6. Задължения към персонала </c:v>
                  </c:pt>
                  <c:pt idx="27">
                    <c:v>7. Задължения към осигурителни предприятия</c:v>
                  </c:pt>
                  <c:pt idx="28">
                    <c:v>8. Данъчни задължения</c:v>
                  </c:pt>
                  <c:pt idx="29">
                    <c:v>9. Съдебни и присъдени задължения</c:v>
                  </c:pt>
                  <c:pt idx="30">
                    <c:v>10. Задължения към доставчици и клиенти  </c:v>
                  </c:pt>
                  <c:pt idx="31">
                    <c:v>11. Други </c:v>
                  </c:pt>
                  <c:pt idx="32">
                    <c:v>    Общо за група  I:</c:v>
                  </c:pt>
                  <c:pt idx="33">
                    <c:v>L1-0073</c:v>
                  </c:pt>
                  <c:pt idx="34">
                    <c:v>0</c:v>
                  </c:pt>
                  <c:pt idx="35">
                    <c:v>1. Задължения към доставчици</c:v>
                  </c:pt>
                  <c:pt idx="36">
                    <c:v>2. Получени аванси </c:v>
                  </c:pt>
                  <c:pt idx="37">
                    <c:v>3. Задължения към бюджета</c:v>
                  </c:pt>
                  <c:pt idx="38">
                    <c:v>4. Задължения към социалното осигуряване</c:v>
                  </c:pt>
                  <c:pt idx="39">
                    <c:v>5. Съдебни и присъдени задължения</c:v>
                  </c:pt>
                  <c:pt idx="40">
                    <c:v>6. Задължения към персонала</c:v>
                  </c:pt>
                  <c:pt idx="41">
                    <c:v>7. Задължения към ликвидаторите</c:v>
                  </c:pt>
                  <c:pt idx="42">
                    <c:v>8. Други </c:v>
                  </c:pt>
                  <c:pt idx="43">
                    <c:v>    Общо за група  II:</c:v>
                  </c:pt>
                  <c:pt idx="44">
                    <c:v>Общо задължения "Б" (І+ІІ):</c:v>
                  </c:pt>
                  <c:pt idx="45">
                    <c:v>13</c:v>
                  </c:pt>
                  <c:pt idx="47">
                    <c:v>0</c:v>
                  </c:pt>
                  <c:pt idx="48">
                    <c:v>L1-0032</c:v>
                  </c:pt>
                  <c:pt idx="49">
                    <c:v>L1-0033</c:v>
                  </c:pt>
                  <c:pt idx="50">
                    <c:v>L1-0034</c:v>
                  </c:pt>
                  <c:pt idx="51">
                    <c:v>L1-0035</c:v>
                  </c:pt>
                  <c:pt idx="52">
                    <c:v>L1-0042</c:v>
                  </c:pt>
                  <c:pt idx="53">
                    <c:v>L1-0042-1</c:v>
                  </c:pt>
                  <c:pt idx="54">
                    <c:v>L1-0042-2</c:v>
                  </c:pt>
                  <c:pt idx="55">
                    <c:v>L1-0041</c:v>
                  </c:pt>
                  <c:pt idx="56">
                    <c:v>L-0042-3</c:v>
                  </c:pt>
                  <c:pt idx="57">
                    <c:v>0</c:v>
                  </c:pt>
                  <c:pt idx="59">
                    <c:v>L1-0151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    СУМА НА ПАСИВА И ЛИКВИДАЦИОНЕН  КАПИТАЛ (А+Б):</c:v>
                  </c:pt>
                </c:lvl>
                <c:lvl>
                  <c:pt idx="0">
                    <c:v>Общо (1+2)</c:v>
                  </c:pt>
                  <c:pt idx="1">
                    <c:v>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37</c:v>
                  </c:pt>
                  <c:pt idx="9">
                    <c:v>6. Стопански инвентар</c:v>
                  </c:pt>
                  <c:pt idx="10">
                    <c:v>0</c:v>
                  </c:pt>
                  <c:pt idx="11">
                    <c:v>0</c:v>
                  </c:pt>
                  <c:pt idx="12">
                    <c:v>8. Други </c:v>
                  </c:pt>
                  <c:pt idx="13">
                    <c:v>0</c:v>
                  </c:pt>
                  <c:pt idx="15">
                    <c:v>ІІ. Дълготрайни нематериални активи</c:v>
                  </c:pt>
                  <c:pt idx="16">
                    <c:v>0</c:v>
                  </c:pt>
                  <c:pt idx="17">
                    <c:v>2. Програмни продукти</c:v>
                  </c:pt>
                  <c:pt idx="18">
                    <c:v>0</c:v>
                  </c:pt>
                  <c:pt idx="19">
                    <c:v>L1-0024</c:v>
                  </c:pt>
                  <c:pt idx="20">
                    <c:v>0</c:v>
                  </c:pt>
                  <c:pt idx="21">
                    <c:v>III. Дългосрочни вземания 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37</c:v>
                  </c:pt>
                  <c:pt idx="29">
                    <c:v>Б. Краткотрайни (краткосрочни) активи, възникнали преди и по време на ликвидацията   </c:v>
                  </c:pt>
                  <c:pt idx="30">
                    <c:v>І. Материални запаси</c:v>
                  </c:pt>
                  <c:pt idx="31">
                    <c:v>0</c:v>
                  </c:pt>
                  <c:pt idx="32">
                    <c:v>0</c:v>
                  </c:pt>
                  <c:pt idx="33">
                    <c:v>3. Стоки</c:v>
                  </c:pt>
                  <c:pt idx="34">
                    <c:v>L1-0076</c:v>
                  </c:pt>
                  <c:pt idx="35">
                    <c:v>0</c:v>
                  </c:pt>
                  <c:pt idx="36">
                    <c:v>0</c:v>
                  </c:pt>
                  <c:pt idx="38">
                    <c:v>ІI. Краткосрочни вземания </c:v>
                  </c:pt>
                  <c:pt idx="39">
                    <c:v>19</c:v>
                  </c:pt>
                  <c:pt idx="40">
                    <c:v>2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13</c:v>
                  </c:pt>
                  <c:pt idx="47">
                    <c:v>0</c:v>
                  </c:pt>
                  <c:pt idx="48">
                    <c:v>дъщерни предприятия</c:v>
                  </c:pt>
                  <c:pt idx="49">
                    <c:v>смесени предприятия</c:v>
                  </c:pt>
                  <c:pt idx="50">
                    <c:v>асоциирани предприятия</c:v>
                  </c:pt>
                  <c:pt idx="51">
                    <c:v>други предприятия</c:v>
                  </c:pt>
                  <c:pt idx="52">
                    <c:v>2. Държавни ценни книжа </c:v>
                  </c:pt>
                  <c:pt idx="53">
                    <c:v>3. Облигации, в  т.ч. </c:v>
                  </c:pt>
                  <c:pt idx="54">
                    <c:v>общински облигации</c:v>
                  </c:pt>
                  <c:pt idx="55">
                    <c:v>4. Инвестиционни имоти</c:v>
                  </c:pt>
                  <c:pt idx="56">
                    <c:v>5. Други </c:v>
                  </c:pt>
                  <c:pt idx="57">
                    <c:v>0</c:v>
                  </c:pt>
                  <c:pt idx="59">
                    <c:v>1. Парични средства в брой 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243</c:v>
                  </c:pt>
                </c:lvl>
                <c:lvl>
                  <c:pt idx="0">
                    <c:v>Необезпечени</c:v>
                  </c:pt>
                  <c:pt idx="1">
                    <c:v>3</c:v>
                  </c:pt>
                  <c:pt idx="4">
                    <c:v>L1-0011</c:v>
                  </c:pt>
                  <c:pt idx="5">
                    <c:v>L1-0012</c:v>
                  </c:pt>
                  <c:pt idx="6">
                    <c:v>L1-0013</c:v>
                  </c:pt>
                  <c:pt idx="7">
                    <c:v>L1-0014</c:v>
                  </c:pt>
                  <c:pt idx="8">
                    <c:v>0</c:v>
                  </c:pt>
                  <c:pt idx="10">
                    <c:v>L1-0018</c:v>
                  </c:pt>
                  <c:pt idx="11">
                    <c:v>L1-0018-1</c:v>
                  </c:pt>
                  <c:pt idx="13">
                    <c:v>0</c:v>
                  </c:pt>
                  <c:pt idx="16">
                    <c:v>L1-0023</c:v>
                  </c:pt>
                  <c:pt idx="18">
                    <c:v>L1-0021</c:v>
                  </c:pt>
                  <c:pt idx="19">
                    <c:v>4. Други </c:v>
                  </c:pt>
                  <c:pt idx="20">
                    <c:v>0</c:v>
                  </c:pt>
                  <c:pt idx="22">
                    <c:v>L1-0044</c:v>
                  </c:pt>
                  <c:pt idx="23">
                    <c:v>L1-0046-1</c:v>
                  </c:pt>
                  <c:pt idx="24">
                    <c:v>L1-0045</c:v>
                  </c:pt>
                  <c:pt idx="25">
                    <c:v>L1-0046-2</c:v>
                  </c:pt>
                  <c:pt idx="26">
                    <c:v>L1-0046</c:v>
                  </c:pt>
                  <c:pt idx="27">
                    <c:v>0</c:v>
                  </c:pt>
                  <c:pt idx="28">
                    <c:v>0</c:v>
                  </c:pt>
                  <c:pt idx="31">
                    <c:v>L1-0071</c:v>
                  </c:pt>
                  <c:pt idx="32">
                    <c:v>L1-0072</c:v>
                  </c:pt>
                  <c:pt idx="34">
                    <c:v>4. Незавършено производство</c:v>
                  </c:pt>
                  <c:pt idx="35">
                    <c:v>L1-0077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L1-0084</c:v>
                  </c:pt>
                  <c:pt idx="42">
                    <c:v>L1-0085</c:v>
                  </c:pt>
                  <c:pt idx="43">
                    <c:v>L1-0086-2</c:v>
                  </c:pt>
                  <c:pt idx="44">
                    <c:v>L1-0086</c:v>
                  </c:pt>
                  <c:pt idx="45">
                    <c:v>0</c:v>
                  </c:pt>
                  <c:pt idx="47">
                    <c:v>0</c:v>
                  </c:pt>
                  <c:pt idx="57">
                    <c:v>0</c:v>
                  </c:pt>
                  <c:pt idx="60">
                    <c:v>L1-0153</c:v>
                  </c:pt>
                  <c:pt idx="61">
                    <c:v>0</c:v>
                  </c:pt>
                  <c:pt idx="62">
                    <c:v>0</c:v>
                  </c:pt>
                  <c:pt idx="63">
                    <c:v>154</c:v>
                  </c:pt>
                </c:lvl>
                <c:lvl>
                  <c:pt idx="0">
                    <c:v>Обезпечени</c:v>
                  </c:pt>
                  <c:pt idx="1">
                    <c:v>2</c:v>
                  </c:pt>
                  <c:pt idx="4">
                    <c:v>1. Земи (терени )</c:v>
                  </c:pt>
                  <c:pt idx="5">
                    <c:v>2. Сгради и конструкции</c:v>
                  </c:pt>
                  <c:pt idx="6">
                    <c:v>3. Машини и оборудване </c:v>
                  </c:pt>
                  <c:pt idx="7">
                    <c:v>4. Съоръжения</c:v>
                  </c:pt>
                  <c:pt idx="8">
                    <c:v>L1-0015</c:v>
                  </c:pt>
                  <c:pt idx="10">
                    <c:v>7. Разходи за придобиване и ликвидация на ДМА, в т.ч.</c:v>
                  </c:pt>
                  <c:pt idx="11">
                    <c:v> - незавършено строителство </c:v>
                  </c:pt>
                  <c:pt idx="13">
                    <c:v>0</c:v>
                  </c:pt>
                  <c:pt idx="16">
                    <c:v>1. Продукти от развойна дейност</c:v>
                  </c:pt>
                  <c:pt idx="18">
                    <c:v>3. Права върху собственост</c:v>
                  </c:pt>
                  <c:pt idx="20">
                    <c:v>0</c:v>
                  </c:pt>
                  <c:pt idx="22">
                    <c:v>1. Вземания от свързани предприятия </c:v>
                  </c:pt>
                  <c:pt idx="23">
                    <c:v>2. Съдебни и присъдени вземания</c:v>
                  </c:pt>
                  <c:pt idx="24">
                    <c:v>3. Търговски вземания </c:v>
                  </c:pt>
                  <c:pt idx="25">
                    <c:v>4. Вземания по финансов лизинг</c:v>
                  </c:pt>
                  <c:pt idx="26">
                    <c:v>5. Други </c:v>
                  </c:pt>
                  <c:pt idx="27">
                    <c:v>0</c:v>
                  </c:pt>
                  <c:pt idx="28">
                    <c:v>0</c:v>
                  </c:pt>
                  <c:pt idx="31">
                    <c:v>1. Материали</c:v>
                  </c:pt>
                  <c:pt idx="32">
                    <c:v>2. Продукция</c:v>
                  </c:pt>
                  <c:pt idx="35">
                    <c:v>5. Други 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3. Съдебни и присъдени вземания</c:v>
                  </c:pt>
                  <c:pt idx="42">
                    <c:v>4. Вземания от бюджета</c:v>
                  </c:pt>
                  <c:pt idx="43">
                    <c:v>5. Вземания от осигурителни предприятия</c:v>
                  </c:pt>
                  <c:pt idx="44">
                    <c:v>6. Други </c:v>
                  </c:pt>
                  <c:pt idx="45">
                    <c:v>L1-0080</c:v>
                  </c:pt>
                  <c:pt idx="47">
                    <c:v>L1-0031</c:v>
                  </c:pt>
                  <c:pt idx="57">
                    <c:v>L1-0040</c:v>
                  </c:pt>
                  <c:pt idx="60">
                    <c:v>2. Парични средства в банкови сметки </c:v>
                  </c:pt>
                  <c:pt idx="61">
                    <c:v>L1-0150</c:v>
                  </c:pt>
                  <c:pt idx="62">
                    <c:v>L1-0200</c:v>
                  </c:pt>
                  <c:pt idx="63">
                    <c:v>154</c:v>
                  </c:pt>
                </c:lvl>
                <c:lvl>
                  <c:pt idx="0">
                    <c:v>реда</c:v>
                  </c:pt>
                  <c:pt idx="1">
                    <c:v>1</c:v>
                  </c:pt>
                  <c:pt idx="8">
                    <c:v>5. Транспортни средства</c:v>
                  </c:pt>
                  <c:pt idx="13">
                    <c:v>L1-0010</c:v>
                  </c:pt>
                  <c:pt idx="20">
                    <c:v>L1-0020</c:v>
                  </c:pt>
                  <c:pt idx="27">
                    <c:v>0</c:v>
                  </c:pt>
                  <c:pt idx="28">
                    <c:v>0</c:v>
                  </c:pt>
                  <c:pt idx="36">
                    <c:v>0</c:v>
                  </c:pt>
                  <c:pt idx="39">
                    <c:v>L1-0082</c:v>
                  </c:pt>
                  <c:pt idx="40">
                    <c:v>L1-0086-1</c:v>
                  </c:pt>
                  <c:pt idx="45">
                    <c:v>    Общо за група  II:</c:v>
                  </c:pt>
                  <c:pt idx="47">
                    <c:v>1.Инвестиции в т.ч., в  </c:v>
                  </c:pt>
                  <c:pt idx="57">
                    <c:v>    Общо за група  III:</c:v>
                  </c:pt>
                  <c:pt idx="61">
                    <c:v>    Общо за група  IV:</c:v>
                  </c:pt>
                  <c:pt idx="62">
                    <c:v>Общо краткотрайни (краткосрочни) активи"Б" (I + II + III + IV): </c:v>
                  </c:pt>
                  <c:pt idx="63">
                    <c:v>0</c:v>
                  </c:pt>
                </c:lvl>
                <c:lvl>
                  <c:pt idx="0">
                    <c:v>Раздели, групи, статии</c:v>
                  </c:pt>
                  <c:pt idx="1">
                    <c:v>б</c:v>
                  </c:pt>
                  <c:pt idx="13">
                    <c:v>    Общо за група  I:</c:v>
                  </c:pt>
                  <c:pt idx="20">
                    <c:v>    Общо за група  II:</c:v>
                  </c:pt>
                  <c:pt idx="27">
                    <c:v>L1-0040-1</c:v>
                  </c:pt>
                  <c:pt idx="28">
                    <c:v>L1-0100</c:v>
                  </c:pt>
                  <c:pt idx="36">
                    <c:v>L1-0070</c:v>
                  </c:pt>
                  <c:pt idx="39">
                    <c:v>1. Вземания от продажби</c:v>
                  </c:pt>
                  <c:pt idx="40">
                    <c:v>2. Предоставени аванси </c:v>
                  </c:pt>
                  <c:pt idx="63">
                    <c:v>L1-0300</c:v>
                  </c:pt>
                </c:lvl>
                <c:lvl>
                  <c:pt idx="1">
                    <c:v>а</c:v>
                  </c:pt>
                  <c:pt idx="27">
                    <c:v>    Общо за група  III:</c:v>
                  </c:pt>
                  <c:pt idx="28">
                    <c:v>Общо дълготрайни (дългосрочни) активи "А" (I+II+III):</c:v>
                  </c:pt>
                  <c:pt idx="36">
                    <c:v>    Общо за група  I:</c:v>
                  </c:pt>
                  <c:pt idx="63">
                    <c:v>    СУМА НА АКТИВА (А+Б):</c:v>
                  </c:pt>
                </c:lvl>
              </c:multiLvlStrCache>
            </c:multiLvlStrRef>
          </c:cat>
          <c:val>
            <c:numRef>
              <c:f>'справка №1-БАЛАНС'!$K$8:$K$71</c:f>
              <c:numCache>
                <c:ptCount val="64"/>
                <c:pt idx="0">
                  <c:v>0</c:v>
                </c:pt>
                <c:pt idx="1">
                  <c:v>3</c:v>
                </c:pt>
                <c:pt idx="4">
                  <c:v>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52</c:v>
                </c:pt>
                <c:pt idx="10">
                  <c:v>-35</c:v>
                </c:pt>
                <c:pt idx="11">
                  <c:v>-20</c:v>
                </c:pt>
                <c:pt idx="14">
                  <c:v>0</c:v>
                </c:pt>
                <c:pt idx="15">
                  <c:v>94</c:v>
                </c:pt>
                <c:pt idx="16">
                  <c:v>94</c:v>
                </c:pt>
                <c:pt idx="18">
                  <c:v>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60</c:v>
                </c:pt>
                <c:pt idx="32">
                  <c:v>60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63</c:v>
                </c:pt>
                <c:pt idx="63">
                  <c:v>154</c:v>
                </c:pt>
              </c:numCache>
            </c:numRef>
          </c:val>
        </c:ser>
        <c:ser>
          <c:idx val="3"/>
          <c:order val="3"/>
          <c:tx>
            <c:strRef>
              <c:f>'справка №1-БАЛАНС'!$L$3:$L$7</c:f>
              <c:strCache>
                <c:ptCount val="1"/>
                <c:pt idx="0">
                  <c:v>ЕИК по БУЛСТАТ 127017377 ( хил.лв.) Предходен период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'справка №1-БАЛАНС'!$A$8:$H$71</c:f>
              <c:multiLvlStrCache>
                <c:ptCount val="64"/>
                <c:lvl>
                  <c:pt idx="0">
                    <c:v>реда</c:v>
                  </c:pt>
                  <c:pt idx="1">
                    <c:v>б</c:v>
                  </c:pt>
                  <c:pt idx="2">
                    <c:v>А. Ликвидационен  капитал</c:v>
                  </c:pt>
                  <c:pt idx="3">
                    <c:v>І. Основен капитал</c:v>
                  </c:pt>
                  <c:pt idx="4">
                    <c:v>L1-0411</c:v>
                  </c:pt>
                  <c:pt idx="5">
                    <c:v>L1-0411-1</c:v>
                  </c:pt>
                  <c:pt idx="6">
                    <c:v>L1-0411-2</c:v>
                  </c:pt>
                  <c:pt idx="7">
                    <c:v>L1-0416</c:v>
                  </c:pt>
                  <c:pt idx="8">
                    <c:v>L1-0410</c:v>
                  </c:pt>
                  <c:pt idx="9">
                    <c:v>0</c:v>
                  </c:pt>
                  <c:pt idx="10">
                    <c:v>L1-0454-1</c:v>
                  </c:pt>
                  <c:pt idx="11">
                    <c:v>L1-0454-2</c:v>
                  </c:pt>
                  <c:pt idx="12">
                    <c:v>0</c:v>
                  </c:pt>
                  <c:pt idx="13">
                    <c:v>IV. Резерви </c:v>
                  </c:pt>
                  <c:pt idx="14">
                    <c:v>L1-0422</c:v>
                  </c:pt>
                  <c:pt idx="15">
                    <c:v>L1-0426</c:v>
                  </c:pt>
                  <c:pt idx="16">
                    <c:v>L1-0420</c:v>
                  </c:pt>
                  <c:pt idx="17">
                    <c:v>0</c:v>
                  </c:pt>
                  <c:pt idx="18">
                    <c:v>L1-0400</c:v>
                  </c:pt>
                  <c:pt idx="19">
                    <c:v>Б.  Задължения  </c:v>
                  </c:pt>
                  <c:pt idx="20">
                    <c:v>I.  Задължения, възникнали преди ликвидацията  </c:v>
                  </c:pt>
                  <c:pt idx="21">
                    <c:v>L1-0511</c:v>
                  </c:pt>
                  <c:pt idx="22">
                    <c:v>L1-0512</c:v>
                  </c:pt>
                  <c:pt idx="23">
                    <c:v>L1-0517-1</c:v>
                  </c:pt>
                  <c:pt idx="24">
                    <c:v>L1-0514</c:v>
                  </c:pt>
                  <c:pt idx="25">
                    <c:v>L1-0515</c:v>
                  </c:pt>
                  <c:pt idx="26">
                    <c:v>L1-0517-2</c:v>
                  </c:pt>
                  <c:pt idx="27">
                    <c:v>L1-0517-3</c:v>
                  </c:pt>
                  <c:pt idx="28">
                    <c:v>L1-0517-4</c:v>
                  </c:pt>
                  <c:pt idx="29">
                    <c:v>L1-0517-5</c:v>
                  </c:pt>
                  <c:pt idx="30">
                    <c:v>L1-0517-6</c:v>
                  </c:pt>
                  <c:pt idx="31">
                    <c:v>L1-0517</c:v>
                  </c:pt>
                  <c:pt idx="32">
                    <c:v>L1-0510</c:v>
                  </c:pt>
                  <c:pt idx="33">
                    <c:v>0</c:v>
                  </c:pt>
                  <c:pt idx="34">
                    <c:v>II. Задължения, възникнали по време на ликвидацията</c:v>
                  </c:pt>
                  <c:pt idx="35">
                    <c:v>L1-0618-1</c:v>
                  </c:pt>
                  <c:pt idx="36">
                    <c:v>L1-0313-1</c:v>
                  </c:pt>
                  <c:pt idx="37">
                    <c:v>L1-0617</c:v>
                  </c:pt>
                  <c:pt idx="38">
                    <c:v>L1-0616</c:v>
                  </c:pt>
                  <c:pt idx="39">
                    <c:v>L1-0618-1</c:v>
                  </c:pt>
                  <c:pt idx="40">
                    <c:v>L1-0615</c:v>
                  </c:pt>
                  <c:pt idx="41">
                    <c:v>L1-0618-2</c:v>
                  </c:pt>
                  <c:pt idx="42">
                    <c:v>L1-0618</c:v>
                  </c:pt>
                  <c:pt idx="43">
                    <c:v>L1-0610</c:v>
                  </c:pt>
                  <c:pt idx="44">
                    <c:v>L1-0600</c:v>
                  </c:pt>
                  <c:pt idx="45">
                    <c:v>21</c:v>
                  </c:pt>
                  <c:pt idx="46">
                    <c:v>ІII.Финансови активи (възникнали преди ликвидацията)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IV. Парични средства </c:v>
                  </c:pt>
                  <c:pt idx="59">
                    <c:v>0</c:v>
                  </c:pt>
                  <c:pt idx="60">
                    <c:v>185</c:v>
                  </c:pt>
                  <c:pt idx="61">
                    <c:v>185</c:v>
                  </c:pt>
                  <c:pt idx="62">
                    <c:v>206</c:v>
                  </c:pt>
                  <c:pt idx="63">
                    <c:v>L1-0800</c:v>
                  </c:pt>
                </c:lvl>
                <c:lvl>
                  <c:pt idx="0">
                    <c:v>Раздели, групи, статии</c:v>
                  </c:pt>
                  <c:pt idx="1">
                    <c:v>а</c:v>
                  </c:pt>
                  <c:pt idx="2">
                    <c:v>А. Активи, класифицирани като дълготрайни /дългосрочни/, възникнали преди ликвидацията</c:v>
                  </c:pt>
                  <c:pt idx="3">
                    <c:v>І. Дълготрайни материални активи</c:v>
                  </c:pt>
                  <c:pt idx="4">
                    <c:v>Записан и внесен капитал:</c:v>
                  </c:pt>
                  <c:pt idx="5">
                    <c:v>Обикновенни акции </c:v>
                  </c:pt>
                  <c:pt idx="6">
                    <c:v>Привилегировани акции </c:v>
                  </c:pt>
                  <c:pt idx="7">
                    <c:v>Невнесен капитал</c:v>
                  </c:pt>
                  <c:pt idx="8">
                    <c:v>    Общо за група  I:</c:v>
                  </c:pt>
                  <c:pt idx="9">
                    <c:v>L1-0017-1</c:v>
                  </c:pt>
                  <c:pt idx="10">
                    <c:v>II. Финансов резултат от ликвидацията</c:v>
                  </c:pt>
                  <c:pt idx="11">
                    <c:v>IІІ. Финансов резултат от стопанскта дейност</c:v>
                  </c:pt>
                  <c:pt idx="12">
                    <c:v>L1-0017</c:v>
                  </c:pt>
                  <c:pt idx="13">
                    <c:v>37</c:v>
                  </c:pt>
                  <c:pt idx="14">
                    <c:v>1. Резерви от последващи оценки на активи и пасиви </c:v>
                  </c:pt>
                  <c:pt idx="15">
                    <c:v>2. Други резерви</c:v>
                  </c:pt>
                  <c:pt idx="16">
                    <c:v>    Общо за група  IV:</c:v>
                  </c:pt>
                  <c:pt idx="17">
                    <c:v>L1-0022</c:v>
                  </c:pt>
                  <c:pt idx="18">
                    <c:v>Общо ликвидационен капитал "А" (І+ІІ+ІІІ+IV):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 Задължения към свързани предприятия </c:v>
                  </c:pt>
                  <c:pt idx="22">
                    <c:v>2. Задължения по получени заеми от банки и небанкови финансови институции </c:v>
                  </c:pt>
                  <c:pt idx="23">
                    <c:v>3. Задължения по ЗУНК </c:v>
                  </c:pt>
                  <c:pt idx="24">
                    <c:v>4. Задължения по търговски заеми </c:v>
                  </c:pt>
                  <c:pt idx="25">
                    <c:v>5. Задължения по облигационни заеми  </c:v>
                  </c:pt>
                  <c:pt idx="26">
                    <c:v>6. Задължения към персонала </c:v>
                  </c:pt>
                  <c:pt idx="27">
                    <c:v>7. Задължения към осигурителни предприятия</c:v>
                  </c:pt>
                  <c:pt idx="28">
                    <c:v>8. Данъчни задължения</c:v>
                  </c:pt>
                  <c:pt idx="29">
                    <c:v>9. Съдебни и присъдени задължения</c:v>
                  </c:pt>
                  <c:pt idx="30">
                    <c:v>10. Задължения към доставчици и клиенти  </c:v>
                  </c:pt>
                  <c:pt idx="31">
                    <c:v>11. Други </c:v>
                  </c:pt>
                  <c:pt idx="32">
                    <c:v>    Общо за група  I:</c:v>
                  </c:pt>
                  <c:pt idx="33">
                    <c:v>L1-0073</c:v>
                  </c:pt>
                  <c:pt idx="34">
                    <c:v>0</c:v>
                  </c:pt>
                  <c:pt idx="35">
                    <c:v>1. Задължения към доставчици</c:v>
                  </c:pt>
                  <c:pt idx="36">
                    <c:v>2. Получени аванси </c:v>
                  </c:pt>
                  <c:pt idx="37">
                    <c:v>3. Задължения към бюджета</c:v>
                  </c:pt>
                  <c:pt idx="38">
                    <c:v>4. Задължения към социалното осигуряване</c:v>
                  </c:pt>
                  <c:pt idx="39">
                    <c:v>5. Съдебни и присъдени задължения</c:v>
                  </c:pt>
                  <c:pt idx="40">
                    <c:v>6. Задължения към персонала</c:v>
                  </c:pt>
                  <c:pt idx="41">
                    <c:v>7. Задължения към ликвидаторите</c:v>
                  </c:pt>
                  <c:pt idx="42">
                    <c:v>8. Други </c:v>
                  </c:pt>
                  <c:pt idx="43">
                    <c:v>    Общо за група  II:</c:v>
                  </c:pt>
                  <c:pt idx="44">
                    <c:v>Общо задължения "Б" (І+ІІ):</c:v>
                  </c:pt>
                  <c:pt idx="45">
                    <c:v>13</c:v>
                  </c:pt>
                  <c:pt idx="47">
                    <c:v>0</c:v>
                  </c:pt>
                  <c:pt idx="48">
                    <c:v>L1-0032</c:v>
                  </c:pt>
                  <c:pt idx="49">
                    <c:v>L1-0033</c:v>
                  </c:pt>
                  <c:pt idx="50">
                    <c:v>L1-0034</c:v>
                  </c:pt>
                  <c:pt idx="51">
                    <c:v>L1-0035</c:v>
                  </c:pt>
                  <c:pt idx="52">
                    <c:v>L1-0042</c:v>
                  </c:pt>
                  <c:pt idx="53">
                    <c:v>L1-0042-1</c:v>
                  </c:pt>
                  <c:pt idx="54">
                    <c:v>L1-0042-2</c:v>
                  </c:pt>
                  <c:pt idx="55">
                    <c:v>L1-0041</c:v>
                  </c:pt>
                  <c:pt idx="56">
                    <c:v>L-0042-3</c:v>
                  </c:pt>
                  <c:pt idx="57">
                    <c:v>0</c:v>
                  </c:pt>
                  <c:pt idx="59">
                    <c:v>L1-0151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    СУМА НА ПАСИВА И ЛИКВИДАЦИОНЕН  КАПИТАЛ (А+Б):</c:v>
                  </c:pt>
                </c:lvl>
                <c:lvl>
                  <c:pt idx="0">
                    <c:v>Общо (1+2)</c:v>
                  </c:pt>
                  <c:pt idx="1">
                    <c:v>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37</c:v>
                  </c:pt>
                  <c:pt idx="9">
                    <c:v>6. Стопански инвентар</c:v>
                  </c:pt>
                  <c:pt idx="10">
                    <c:v>0</c:v>
                  </c:pt>
                  <c:pt idx="11">
                    <c:v>0</c:v>
                  </c:pt>
                  <c:pt idx="12">
                    <c:v>8. Други </c:v>
                  </c:pt>
                  <c:pt idx="13">
                    <c:v>0</c:v>
                  </c:pt>
                  <c:pt idx="15">
                    <c:v>ІІ. Дълготрайни нематериални активи</c:v>
                  </c:pt>
                  <c:pt idx="16">
                    <c:v>0</c:v>
                  </c:pt>
                  <c:pt idx="17">
                    <c:v>2. Програмни продукти</c:v>
                  </c:pt>
                  <c:pt idx="18">
                    <c:v>0</c:v>
                  </c:pt>
                  <c:pt idx="19">
                    <c:v>L1-0024</c:v>
                  </c:pt>
                  <c:pt idx="20">
                    <c:v>0</c:v>
                  </c:pt>
                  <c:pt idx="21">
                    <c:v>III. Дългосрочни вземания 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37</c:v>
                  </c:pt>
                  <c:pt idx="29">
                    <c:v>Б. Краткотрайни (краткосрочни) активи, възникнали преди и по време на ликвидацията   </c:v>
                  </c:pt>
                  <c:pt idx="30">
                    <c:v>І. Материални запаси</c:v>
                  </c:pt>
                  <c:pt idx="31">
                    <c:v>0</c:v>
                  </c:pt>
                  <c:pt idx="32">
                    <c:v>0</c:v>
                  </c:pt>
                  <c:pt idx="33">
                    <c:v>3. Стоки</c:v>
                  </c:pt>
                  <c:pt idx="34">
                    <c:v>L1-0076</c:v>
                  </c:pt>
                  <c:pt idx="35">
                    <c:v>0</c:v>
                  </c:pt>
                  <c:pt idx="36">
                    <c:v>0</c:v>
                  </c:pt>
                  <c:pt idx="38">
                    <c:v>ІI. Краткосрочни вземания </c:v>
                  </c:pt>
                  <c:pt idx="39">
                    <c:v>19</c:v>
                  </c:pt>
                  <c:pt idx="40">
                    <c:v>2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13</c:v>
                  </c:pt>
                  <c:pt idx="47">
                    <c:v>0</c:v>
                  </c:pt>
                  <c:pt idx="48">
                    <c:v>дъщерни предприятия</c:v>
                  </c:pt>
                  <c:pt idx="49">
                    <c:v>смесени предприятия</c:v>
                  </c:pt>
                  <c:pt idx="50">
                    <c:v>асоциирани предприятия</c:v>
                  </c:pt>
                  <c:pt idx="51">
                    <c:v>други предприятия</c:v>
                  </c:pt>
                  <c:pt idx="52">
                    <c:v>2. Държавни ценни книжа </c:v>
                  </c:pt>
                  <c:pt idx="53">
                    <c:v>3. Облигации, в  т.ч. </c:v>
                  </c:pt>
                  <c:pt idx="54">
                    <c:v>общински облигации</c:v>
                  </c:pt>
                  <c:pt idx="55">
                    <c:v>4. Инвестиционни имоти</c:v>
                  </c:pt>
                  <c:pt idx="56">
                    <c:v>5. Други </c:v>
                  </c:pt>
                  <c:pt idx="57">
                    <c:v>0</c:v>
                  </c:pt>
                  <c:pt idx="59">
                    <c:v>1. Парични средства в брой 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243</c:v>
                  </c:pt>
                </c:lvl>
                <c:lvl>
                  <c:pt idx="0">
                    <c:v>Необезпечени</c:v>
                  </c:pt>
                  <c:pt idx="1">
                    <c:v>3</c:v>
                  </c:pt>
                  <c:pt idx="4">
                    <c:v>L1-0011</c:v>
                  </c:pt>
                  <c:pt idx="5">
                    <c:v>L1-0012</c:v>
                  </c:pt>
                  <c:pt idx="6">
                    <c:v>L1-0013</c:v>
                  </c:pt>
                  <c:pt idx="7">
                    <c:v>L1-0014</c:v>
                  </c:pt>
                  <c:pt idx="8">
                    <c:v>0</c:v>
                  </c:pt>
                  <c:pt idx="10">
                    <c:v>L1-0018</c:v>
                  </c:pt>
                  <c:pt idx="11">
                    <c:v>L1-0018-1</c:v>
                  </c:pt>
                  <c:pt idx="13">
                    <c:v>0</c:v>
                  </c:pt>
                  <c:pt idx="16">
                    <c:v>L1-0023</c:v>
                  </c:pt>
                  <c:pt idx="18">
                    <c:v>L1-0021</c:v>
                  </c:pt>
                  <c:pt idx="19">
                    <c:v>4. Други </c:v>
                  </c:pt>
                  <c:pt idx="20">
                    <c:v>0</c:v>
                  </c:pt>
                  <c:pt idx="22">
                    <c:v>L1-0044</c:v>
                  </c:pt>
                  <c:pt idx="23">
                    <c:v>L1-0046-1</c:v>
                  </c:pt>
                  <c:pt idx="24">
                    <c:v>L1-0045</c:v>
                  </c:pt>
                  <c:pt idx="25">
                    <c:v>L1-0046-2</c:v>
                  </c:pt>
                  <c:pt idx="26">
                    <c:v>L1-0046</c:v>
                  </c:pt>
                  <c:pt idx="27">
                    <c:v>0</c:v>
                  </c:pt>
                  <c:pt idx="28">
                    <c:v>0</c:v>
                  </c:pt>
                  <c:pt idx="31">
                    <c:v>L1-0071</c:v>
                  </c:pt>
                  <c:pt idx="32">
                    <c:v>L1-0072</c:v>
                  </c:pt>
                  <c:pt idx="34">
                    <c:v>4. Незавършено производство</c:v>
                  </c:pt>
                  <c:pt idx="35">
                    <c:v>L1-0077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L1-0084</c:v>
                  </c:pt>
                  <c:pt idx="42">
                    <c:v>L1-0085</c:v>
                  </c:pt>
                  <c:pt idx="43">
                    <c:v>L1-0086-2</c:v>
                  </c:pt>
                  <c:pt idx="44">
                    <c:v>L1-0086</c:v>
                  </c:pt>
                  <c:pt idx="45">
                    <c:v>0</c:v>
                  </c:pt>
                  <c:pt idx="47">
                    <c:v>0</c:v>
                  </c:pt>
                  <c:pt idx="57">
                    <c:v>0</c:v>
                  </c:pt>
                  <c:pt idx="60">
                    <c:v>L1-0153</c:v>
                  </c:pt>
                  <c:pt idx="61">
                    <c:v>0</c:v>
                  </c:pt>
                  <c:pt idx="62">
                    <c:v>0</c:v>
                  </c:pt>
                  <c:pt idx="63">
                    <c:v>154</c:v>
                  </c:pt>
                </c:lvl>
                <c:lvl>
                  <c:pt idx="0">
                    <c:v>Обезпечени</c:v>
                  </c:pt>
                  <c:pt idx="1">
                    <c:v>2</c:v>
                  </c:pt>
                  <c:pt idx="4">
                    <c:v>1. Земи (терени )</c:v>
                  </c:pt>
                  <c:pt idx="5">
                    <c:v>2. Сгради и конструкции</c:v>
                  </c:pt>
                  <c:pt idx="6">
                    <c:v>3. Машини и оборудване </c:v>
                  </c:pt>
                  <c:pt idx="7">
                    <c:v>4. Съоръжения</c:v>
                  </c:pt>
                  <c:pt idx="8">
                    <c:v>L1-0015</c:v>
                  </c:pt>
                  <c:pt idx="10">
                    <c:v>7. Разходи за придобиване и ликвидация на ДМА, в т.ч.</c:v>
                  </c:pt>
                  <c:pt idx="11">
                    <c:v> - незавършено строителство </c:v>
                  </c:pt>
                  <c:pt idx="13">
                    <c:v>0</c:v>
                  </c:pt>
                  <c:pt idx="16">
                    <c:v>1. Продукти от развойна дейност</c:v>
                  </c:pt>
                  <c:pt idx="18">
                    <c:v>3. Права върху собственост</c:v>
                  </c:pt>
                  <c:pt idx="20">
                    <c:v>0</c:v>
                  </c:pt>
                  <c:pt idx="22">
                    <c:v>1. Вземания от свързани предприятия </c:v>
                  </c:pt>
                  <c:pt idx="23">
                    <c:v>2. Съдебни и присъдени вземания</c:v>
                  </c:pt>
                  <c:pt idx="24">
                    <c:v>3. Търговски вземания </c:v>
                  </c:pt>
                  <c:pt idx="25">
                    <c:v>4. Вземания по финансов лизинг</c:v>
                  </c:pt>
                  <c:pt idx="26">
                    <c:v>5. Други </c:v>
                  </c:pt>
                  <c:pt idx="27">
                    <c:v>0</c:v>
                  </c:pt>
                  <c:pt idx="28">
                    <c:v>0</c:v>
                  </c:pt>
                  <c:pt idx="31">
                    <c:v>1. Материали</c:v>
                  </c:pt>
                  <c:pt idx="32">
                    <c:v>2. Продукция</c:v>
                  </c:pt>
                  <c:pt idx="35">
                    <c:v>5. Други 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3. Съдебни и присъдени вземания</c:v>
                  </c:pt>
                  <c:pt idx="42">
                    <c:v>4. Вземания от бюджета</c:v>
                  </c:pt>
                  <c:pt idx="43">
                    <c:v>5. Вземания от осигурителни предприятия</c:v>
                  </c:pt>
                  <c:pt idx="44">
                    <c:v>6. Други </c:v>
                  </c:pt>
                  <c:pt idx="45">
                    <c:v>L1-0080</c:v>
                  </c:pt>
                  <c:pt idx="47">
                    <c:v>L1-0031</c:v>
                  </c:pt>
                  <c:pt idx="57">
                    <c:v>L1-0040</c:v>
                  </c:pt>
                  <c:pt idx="60">
                    <c:v>2. Парични средства в банкови сметки </c:v>
                  </c:pt>
                  <c:pt idx="61">
                    <c:v>L1-0150</c:v>
                  </c:pt>
                  <c:pt idx="62">
                    <c:v>L1-0200</c:v>
                  </c:pt>
                  <c:pt idx="63">
                    <c:v>154</c:v>
                  </c:pt>
                </c:lvl>
                <c:lvl>
                  <c:pt idx="0">
                    <c:v>реда</c:v>
                  </c:pt>
                  <c:pt idx="1">
                    <c:v>1</c:v>
                  </c:pt>
                  <c:pt idx="8">
                    <c:v>5. Транспортни средства</c:v>
                  </c:pt>
                  <c:pt idx="13">
                    <c:v>L1-0010</c:v>
                  </c:pt>
                  <c:pt idx="20">
                    <c:v>L1-0020</c:v>
                  </c:pt>
                  <c:pt idx="27">
                    <c:v>0</c:v>
                  </c:pt>
                  <c:pt idx="28">
                    <c:v>0</c:v>
                  </c:pt>
                  <c:pt idx="36">
                    <c:v>0</c:v>
                  </c:pt>
                  <c:pt idx="39">
                    <c:v>L1-0082</c:v>
                  </c:pt>
                  <c:pt idx="40">
                    <c:v>L1-0086-1</c:v>
                  </c:pt>
                  <c:pt idx="45">
                    <c:v>    Общо за група  II:</c:v>
                  </c:pt>
                  <c:pt idx="47">
                    <c:v>1.Инвестиции в т.ч., в  </c:v>
                  </c:pt>
                  <c:pt idx="57">
                    <c:v>    Общо за група  III:</c:v>
                  </c:pt>
                  <c:pt idx="61">
                    <c:v>    Общо за група  IV:</c:v>
                  </c:pt>
                  <c:pt idx="62">
                    <c:v>Общо краткотрайни (краткосрочни) активи"Б" (I + II + III + IV): </c:v>
                  </c:pt>
                  <c:pt idx="63">
                    <c:v>0</c:v>
                  </c:pt>
                </c:lvl>
                <c:lvl>
                  <c:pt idx="0">
                    <c:v>Раздели, групи, статии</c:v>
                  </c:pt>
                  <c:pt idx="1">
                    <c:v>б</c:v>
                  </c:pt>
                  <c:pt idx="13">
                    <c:v>    Общо за група  I:</c:v>
                  </c:pt>
                  <c:pt idx="20">
                    <c:v>    Общо за група  II:</c:v>
                  </c:pt>
                  <c:pt idx="27">
                    <c:v>L1-0040-1</c:v>
                  </c:pt>
                  <c:pt idx="28">
                    <c:v>L1-0100</c:v>
                  </c:pt>
                  <c:pt idx="36">
                    <c:v>L1-0070</c:v>
                  </c:pt>
                  <c:pt idx="39">
                    <c:v>1. Вземания от продажби</c:v>
                  </c:pt>
                  <c:pt idx="40">
                    <c:v>2. Предоставени аванси </c:v>
                  </c:pt>
                  <c:pt idx="63">
                    <c:v>L1-0300</c:v>
                  </c:pt>
                </c:lvl>
                <c:lvl>
                  <c:pt idx="1">
                    <c:v>а</c:v>
                  </c:pt>
                  <c:pt idx="27">
                    <c:v>    Общо за група  III:</c:v>
                  </c:pt>
                  <c:pt idx="28">
                    <c:v>Общо дълготрайни (дългосрочни) активи "А" (I+II+III):</c:v>
                  </c:pt>
                  <c:pt idx="36">
                    <c:v>    Общо за група  I:</c:v>
                  </c:pt>
                  <c:pt idx="63">
                    <c:v>    СУМА НА АКТИВА (А+Б):</c:v>
                  </c:pt>
                </c:lvl>
              </c:multiLvlStrCache>
            </c:multiLvlStrRef>
          </c:cat>
          <c:val>
            <c:numRef>
              <c:f>'справка №1-БАЛАНС'!$L$8:$L$71</c:f>
              <c:numCache>
                <c:ptCount val="64"/>
                <c:pt idx="1">
                  <c:v>4</c:v>
                </c:pt>
                <c:pt idx="4">
                  <c:v>52</c:v>
                </c:pt>
                <c:pt idx="8">
                  <c:v>52</c:v>
                </c:pt>
                <c:pt idx="10">
                  <c:v>-69</c:v>
                </c:pt>
                <c:pt idx="11">
                  <c:v>-55</c:v>
                </c:pt>
                <c:pt idx="15">
                  <c:v>218</c:v>
                </c:pt>
                <c:pt idx="16">
                  <c:v>218</c:v>
                </c:pt>
                <c:pt idx="18">
                  <c:v>146</c:v>
                </c:pt>
                <c:pt idx="26">
                  <c:v>6</c:v>
                </c:pt>
                <c:pt idx="30">
                  <c:v>2</c:v>
                </c:pt>
                <c:pt idx="31">
                  <c:v>61</c:v>
                </c:pt>
                <c:pt idx="32">
                  <c:v>69</c:v>
                </c:pt>
                <c:pt idx="35">
                  <c:v>9</c:v>
                </c:pt>
                <c:pt idx="38">
                  <c:v>1</c:v>
                </c:pt>
                <c:pt idx="40">
                  <c:v>1</c:v>
                </c:pt>
                <c:pt idx="42">
                  <c:v>17</c:v>
                </c:pt>
                <c:pt idx="43">
                  <c:v>28</c:v>
                </c:pt>
                <c:pt idx="44">
                  <c:v>97</c:v>
                </c:pt>
                <c:pt idx="63">
                  <c:v>243</c:v>
                </c:pt>
              </c:numCache>
            </c:numRef>
          </c:val>
        </c:ser>
        <c:axId val="16959219"/>
        <c:axId val="18415244"/>
      </c:barChart>
      <c:catAx>
        <c:axId val="1695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15244"/>
        <c:crosses val="autoZero"/>
        <c:auto val="1"/>
        <c:lblOffset val="100"/>
        <c:noMultiLvlLbl val="0"/>
      </c:catAx>
      <c:valAx>
        <c:axId val="18415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59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3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10"/>
  <sheetViews>
    <sheetView showOutlineSymbols="0" workbookViewId="0" topLeftCell="F19">
      <selection activeCell="N19" sqref="N19"/>
    </sheetView>
  </sheetViews>
  <sheetFormatPr defaultColWidth="9.00390625" defaultRowHeight="12.75"/>
  <cols>
    <col min="1" max="1" width="44.00390625" style="94" customWidth="1"/>
    <col min="2" max="2" width="10.00390625" style="94" customWidth="1"/>
    <col min="3" max="3" width="8.125" style="94" customWidth="1"/>
    <col min="4" max="5" width="10.25390625" style="94" customWidth="1"/>
    <col min="6" max="6" width="10.75390625" style="94" customWidth="1"/>
    <col min="7" max="7" width="43.125" style="94" customWidth="1"/>
    <col min="8" max="8" width="10.75390625" style="94" customWidth="1"/>
    <col min="9" max="9" width="8.375" style="94" customWidth="1"/>
    <col min="10" max="10" width="9.875" style="94" customWidth="1"/>
    <col min="11" max="11" width="10.25390625" style="94" customWidth="1"/>
    <col min="12" max="12" width="10.75390625" style="98" customWidth="1"/>
    <col min="13" max="16384" width="9.25390625" style="98" customWidth="1"/>
  </cols>
  <sheetData>
    <row r="1" spans="1:12" ht="12">
      <c r="A1" s="117"/>
      <c r="B1" s="117"/>
      <c r="C1" s="117"/>
      <c r="D1" s="137" t="s">
        <v>0</v>
      </c>
      <c r="E1" s="137"/>
      <c r="F1" s="137"/>
      <c r="G1" s="137"/>
      <c r="H1" s="118"/>
      <c r="I1" s="27"/>
      <c r="J1" s="27"/>
      <c r="K1" s="27"/>
      <c r="L1" s="28"/>
    </row>
    <row r="2" spans="1:12" ht="12">
      <c r="A2" s="117"/>
      <c r="B2" s="117"/>
      <c r="C2" s="117"/>
      <c r="D2" s="118"/>
      <c r="E2" s="118"/>
      <c r="F2" s="118"/>
      <c r="G2" s="118"/>
      <c r="H2" s="118"/>
      <c r="I2" s="27"/>
      <c r="J2" s="27"/>
      <c r="K2" s="118"/>
      <c r="L2" s="28"/>
    </row>
    <row r="3" spans="1:12" ht="24">
      <c r="A3" s="26" t="s">
        <v>501</v>
      </c>
      <c r="B3" s="26"/>
      <c r="C3" s="26"/>
      <c r="D3" s="29" t="s">
        <v>1</v>
      </c>
      <c r="E3" s="29"/>
      <c r="F3" s="29"/>
      <c r="G3" s="29"/>
      <c r="H3" s="120"/>
      <c r="I3" s="121" t="s">
        <v>2</v>
      </c>
      <c r="J3" s="27"/>
      <c r="K3" s="27"/>
      <c r="L3" s="28"/>
    </row>
    <row r="4" spans="1:12" ht="14.25">
      <c r="A4" s="26" t="s">
        <v>520</v>
      </c>
      <c r="B4" s="26"/>
      <c r="C4" s="26"/>
      <c r="D4" s="120"/>
      <c r="E4" s="120"/>
      <c r="F4" s="120"/>
      <c r="G4" s="120"/>
      <c r="H4" s="120"/>
      <c r="I4" s="122" t="s">
        <v>4</v>
      </c>
      <c r="J4" s="27">
        <v>127017377</v>
      </c>
      <c r="K4" s="120"/>
      <c r="L4" s="28"/>
    </row>
    <row r="5" spans="1:12" ht="14.25" customHeight="1">
      <c r="A5" s="123"/>
      <c r="B5" s="26"/>
      <c r="C5" s="26"/>
      <c r="D5" s="120"/>
      <c r="E5" s="120"/>
      <c r="F5" s="120"/>
      <c r="G5" s="120"/>
      <c r="H5" s="120"/>
      <c r="I5" s="27"/>
      <c r="J5" s="27"/>
      <c r="K5" s="120"/>
      <c r="L5" s="29" t="s">
        <v>5</v>
      </c>
    </row>
    <row r="6" spans="1:12" ht="12">
      <c r="A6" s="138" t="s">
        <v>6</v>
      </c>
      <c r="B6" s="139"/>
      <c r="C6" s="139"/>
      <c r="D6" s="139"/>
      <c r="E6" s="139"/>
      <c r="F6" s="139"/>
      <c r="G6" s="138" t="s">
        <v>7</v>
      </c>
      <c r="H6" s="139"/>
      <c r="I6" s="139"/>
      <c r="J6" s="139"/>
      <c r="K6" s="139"/>
      <c r="L6" s="139"/>
    </row>
    <row r="7" spans="1:12" ht="13.5" customHeight="1">
      <c r="A7" s="90"/>
      <c r="B7" s="89" t="s">
        <v>8</v>
      </c>
      <c r="C7" s="134" t="s">
        <v>9</v>
      </c>
      <c r="D7" s="135"/>
      <c r="E7" s="136"/>
      <c r="F7" s="325" t="s">
        <v>10</v>
      </c>
      <c r="G7" s="90"/>
      <c r="H7" s="89" t="s">
        <v>8</v>
      </c>
      <c r="I7" s="134" t="s">
        <v>9</v>
      </c>
      <c r="J7" s="135"/>
      <c r="K7" s="136"/>
      <c r="L7" s="325" t="s">
        <v>10</v>
      </c>
    </row>
    <row r="8" spans="1:12" ht="24">
      <c r="A8" s="91" t="s">
        <v>11</v>
      </c>
      <c r="B8" s="89" t="s">
        <v>12</v>
      </c>
      <c r="C8" s="58" t="s">
        <v>13</v>
      </c>
      <c r="D8" s="31" t="s">
        <v>14</v>
      </c>
      <c r="E8" s="106" t="s">
        <v>15</v>
      </c>
      <c r="F8" s="326"/>
      <c r="G8" s="91" t="s">
        <v>11</v>
      </c>
      <c r="H8" s="89" t="s">
        <v>12</v>
      </c>
      <c r="I8" s="58" t="s">
        <v>13</v>
      </c>
      <c r="J8" s="31" t="s">
        <v>14</v>
      </c>
      <c r="K8" s="106" t="s">
        <v>15</v>
      </c>
      <c r="L8" s="326"/>
    </row>
    <row r="9" spans="1:12" ht="12">
      <c r="A9" s="91" t="s">
        <v>16</v>
      </c>
      <c r="B9" s="48" t="s">
        <v>17</v>
      </c>
      <c r="C9" s="48" t="s">
        <v>18</v>
      </c>
      <c r="D9" s="30">
        <v>2</v>
      </c>
      <c r="E9" s="30">
        <v>3</v>
      </c>
      <c r="F9" s="31">
        <v>4</v>
      </c>
      <c r="G9" s="92" t="s">
        <v>16</v>
      </c>
      <c r="H9" s="31" t="s">
        <v>17</v>
      </c>
      <c r="I9" s="31">
        <v>1</v>
      </c>
      <c r="J9" s="31">
        <v>2</v>
      </c>
      <c r="K9" s="30">
        <v>3</v>
      </c>
      <c r="L9" s="30">
        <v>4</v>
      </c>
    </row>
    <row r="10" spans="1:12" ht="24">
      <c r="A10" s="47" t="s">
        <v>19</v>
      </c>
      <c r="B10" s="48"/>
      <c r="C10" s="310"/>
      <c r="D10" s="310"/>
      <c r="E10" s="310"/>
      <c r="F10" s="311"/>
      <c r="G10" s="39" t="s">
        <v>20</v>
      </c>
      <c r="H10" s="36"/>
      <c r="I10" s="31"/>
      <c r="J10" s="31"/>
      <c r="K10" s="110"/>
      <c r="L10" s="30"/>
    </row>
    <row r="11" spans="1:12" ht="12">
      <c r="A11" s="39" t="s">
        <v>21</v>
      </c>
      <c r="B11" s="38"/>
      <c r="C11" s="312"/>
      <c r="D11" s="310"/>
      <c r="E11" s="310"/>
      <c r="F11" s="311"/>
      <c r="G11" s="32" t="s">
        <v>22</v>
      </c>
      <c r="H11" s="36"/>
      <c r="I11" s="31"/>
      <c r="J11" s="31"/>
      <c r="K11" s="110"/>
      <c r="L11" s="30"/>
    </row>
    <row r="12" spans="1:17" ht="12">
      <c r="A12" s="56" t="s">
        <v>23</v>
      </c>
      <c r="B12" s="36" t="s">
        <v>24</v>
      </c>
      <c r="C12" s="259"/>
      <c r="D12" s="298"/>
      <c r="E12" s="299">
        <f>C12+D12</f>
        <v>0</v>
      </c>
      <c r="F12" s="269"/>
      <c r="G12" s="127" t="s">
        <v>25</v>
      </c>
      <c r="H12" s="125" t="s">
        <v>26</v>
      </c>
      <c r="I12" s="269"/>
      <c r="J12" s="269">
        <v>52</v>
      </c>
      <c r="K12" s="299">
        <f>I12+J12</f>
        <v>52</v>
      </c>
      <c r="L12" s="269">
        <v>52</v>
      </c>
      <c r="M12" s="126"/>
      <c r="N12" s="126"/>
      <c r="O12" s="126"/>
      <c r="P12" s="126"/>
      <c r="Q12" s="126"/>
    </row>
    <row r="13" spans="1:17" ht="12">
      <c r="A13" s="56" t="s">
        <v>27</v>
      </c>
      <c r="B13" s="36" t="s">
        <v>28</v>
      </c>
      <c r="C13" s="260"/>
      <c r="D13" s="298"/>
      <c r="E13" s="299">
        <f aca="true" t="shared" si="0" ref="E13:E71">C13+D13</f>
        <v>0</v>
      </c>
      <c r="F13" s="269"/>
      <c r="G13" s="143" t="s">
        <v>29</v>
      </c>
      <c r="H13" s="125" t="s">
        <v>30</v>
      </c>
      <c r="I13" s="270"/>
      <c r="J13" s="270"/>
      <c r="K13" s="299">
        <f>I13+J13</f>
        <v>0</v>
      </c>
      <c r="L13" s="270"/>
      <c r="M13" s="126"/>
      <c r="N13" s="126"/>
      <c r="O13" s="126"/>
      <c r="P13" s="126"/>
      <c r="Q13" s="126"/>
    </row>
    <row r="14" spans="1:17" ht="12">
      <c r="A14" s="35" t="s">
        <v>31</v>
      </c>
      <c r="B14" s="36" t="s">
        <v>32</v>
      </c>
      <c r="C14" s="260"/>
      <c r="D14" s="298"/>
      <c r="E14" s="299">
        <f t="shared" si="0"/>
        <v>0</v>
      </c>
      <c r="F14" s="269"/>
      <c r="G14" s="143" t="s">
        <v>33</v>
      </c>
      <c r="H14" s="125" t="s">
        <v>34</v>
      </c>
      <c r="I14" s="270"/>
      <c r="J14" s="270"/>
      <c r="K14" s="299">
        <f>I14+J14</f>
        <v>0</v>
      </c>
      <c r="L14" s="270"/>
      <c r="M14" s="126"/>
      <c r="N14" s="126"/>
      <c r="O14" s="126"/>
      <c r="P14" s="126"/>
      <c r="Q14" s="126"/>
    </row>
    <row r="15" spans="1:17" ht="12">
      <c r="A15" s="35" t="s">
        <v>35</v>
      </c>
      <c r="B15" s="36" t="s">
        <v>36</v>
      </c>
      <c r="C15" s="260"/>
      <c r="D15" s="298"/>
      <c r="E15" s="299">
        <f t="shared" si="0"/>
        <v>0</v>
      </c>
      <c r="F15" s="269"/>
      <c r="G15" s="143" t="s">
        <v>37</v>
      </c>
      <c r="H15" s="125" t="s">
        <v>38</v>
      </c>
      <c r="I15" s="306"/>
      <c r="J15" s="306"/>
      <c r="K15" s="299">
        <f>I15+J15</f>
        <v>0</v>
      </c>
      <c r="L15" s="306"/>
      <c r="M15" s="126"/>
      <c r="N15" s="126"/>
      <c r="O15" s="126"/>
      <c r="P15" s="126"/>
      <c r="Q15" s="126"/>
    </row>
    <row r="16" spans="1:22" ht="12">
      <c r="A16" s="35" t="s">
        <v>489</v>
      </c>
      <c r="B16" s="36" t="s">
        <v>40</v>
      </c>
      <c r="C16" s="260"/>
      <c r="D16" s="298"/>
      <c r="E16" s="299">
        <f t="shared" si="0"/>
        <v>0</v>
      </c>
      <c r="F16" s="269">
        <v>37</v>
      </c>
      <c r="G16" s="144" t="s">
        <v>41</v>
      </c>
      <c r="H16" s="130" t="s">
        <v>42</v>
      </c>
      <c r="I16" s="268">
        <f>I15+I12</f>
        <v>0</v>
      </c>
      <c r="J16" s="268">
        <f>J15+J12</f>
        <v>52</v>
      </c>
      <c r="K16" s="268">
        <f>K15+K12</f>
        <v>52</v>
      </c>
      <c r="L16" s="268">
        <f>L15+L12</f>
        <v>52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1:16" ht="12">
      <c r="A17" s="35" t="s">
        <v>490</v>
      </c>
      <c r="B17" s="99" t="s">
        <v>44</v>
      </c>
      <c r="C17" s="260"/>
      <c r="D17" s="298"/>
      <c r="E17" s="299">
        <f t="shared" si="0"/>
        <v>0</v>
      </c>
      <c r="F17" s="269"/>
      <c r="G17" s="143"/>
      <c r="H17" s="130"/>
      <c r="I17" s="268"/>
      <c r="J17" s="268"/>
      <c r="K17" s="299"/>
      <c r="L17" s="299"/>
      <c r="M17" s="126"/>
      <c r="N17" s="126"/>
      <c r="O17" s="126"/>
      <c r="P17" s="126"/>
    </row>
    <row r="18" spans="1:17" ht="24">
      <c r="A18" s="35" t="s">
        <v>491</v>
      </c>
      <c r="B18" s="36" t="s">
        <v>45</v>
      </c>
      <c r="C18" s="260"/>
      <c r="D18" s="298"/>
      <c r="E18" s="299">
        <f t="shared" si="0"/>
        <v>0</v>
      </c>
      <c r="F18" s="269"/>
      <c r="G18" s="124" t="s">
        <v>46</v>
      </c>
      <c r="H18" s="130" t="s">
        <v>47</v>
      </c>
      <c r="I18" s="307"/>
      <c r="J18" s="307">
        <v>-35</v>
      </c>
      <c r="K18" s="299">
        <f>I18+J18</f>
        <v>-35</v>
      </c>
      <c r="L18" s="308">
        <v>-69</v>
      </c>
      <c r="M18" s="126"/>
      <c r="N18" s="126"/>
      <c r="O18" s="126"/>
      <c r="P18" s="126"/>
      <c r="Q18" s="126"/>
    </row>
    <row r="19" spans="1:17" ht="12">
      <c r="A19" s="35" t="s">
        <v>48</v>
      </c>
      <c r="B19" s="36" t="s">
        <v>49</v>
      </c>
      <c r="C19" s="261"/>
      <c r="D19" s="300"/>
      <c r="E19" s="299">
        <f t="shared" si="0"/>
        <v>0</v>
      </c>
      <c r="F19" s="270"/>
      <c r="G19" s="124" t="s">
        <v>50</v>
      </c>
      <c r="H19" s="130" t="s">
        <v>51</v>
      </c>
      <c r="I19" s="307"/>
      <c r="J19" s="307">
        <v>-20</v>
      </c>
      <c r="K19" s="299">
        <f>I19+J19</f>
        <v>-20</v>
      </c>
      <c r="L19" s="308">
        <v>-55</v>
      </c>
      <c r="M19" s="126"/>
      <c r="N19" s="126"/>
      <c r="O19" s="126"/>
      <c r="P19" s="126"/>
      <c r="Q19" s="126"/>
    </row>
    <row r="20" spans="1:16" ht="12">
      <c r="A20" s="35" t="s">
        <v>150</v>
      </c>
      <c r="B20" s="36" t="s">
        <v>53</v>
      </c>
      <c r="C20" s="260"/>
      <c r="D20" s="298"/>
      <c r="E20" s="299">
        <f t="shared" si="0"/>
        <v>0</v>
      </c>
      <c r="F20" s="269"/>
      <c r="G20" s="145"/>
      <c r="H20" s="146"/>
      <c r="I20" s="268"/>
      <c r="J20" s="268"/>
      <c r="K20" s="299"/>
      <c r="L20" s="305"/>
      <c r="M20" s="126"/>
      <c r="N20" s="126"/>
      <c r="O20" s="126"/>
      <c r="P20" s="126"/>
    </row>
    <row r="21" spans="1:17" ht="12">
      <c r="A21" s="37" t="s">
        <v>41</v>
      </c>
      <c r="B21" s="41" t="s">
        <v>54</v>
      </c>
      <c r="C21" s="262">
        <f>SUM(C12:C18)+C20</f>
        <v>0</v>
      </c>
      <c r="D21" s="263">
        <f>SUM(D12:D18)+D20</f>
        <v>0</v>
      </c>
      <c r="E21" s="299">
        <f t="shared" si="0"/>
        <v>0</v>
      </c>
      <c r="F21" s="263">
        <f>SUM(F12:F18)+F20</f>
        <v>37</v>
      </c>
      <c r="G21" s="124" t="s">
        <v>55</v>
      </c>
      <c r="H21" s="125"/>
      <c r="I21" s="268"/>
      <c r="J21" s="268"/>
      <c r="K21" s="299"/>
      <c r="L21" s="305"/>
      <c r="M21" s="126"/>
      <c r="N21" s="126"/>
      <c r="O21" s="126"/>
      <c r="P21" s="126"/>
      <c r="Q21" s="126"/>
    </row>
    <row r="22" spans="1:12" ht="24">
      <c r="A22" s="37"/>
      <c r="B22" s="41"/>
      <c r="C22" s="262"/>
      <c r="D22" s="301"/>
      <c r="E22" s="302"/>
      <c r="F22" s="267"/>
      <c r="G22" s="33" t="s">
        <v>56</v>
      </c>
      <c r="H22" s="36" t="s">
        <v>57</v>
      </c>
      <c r="I22" s="269"/>
      <c r="J22" s="269"/>
      <c r="K22" s="302">
        <f>I22+J22</f>
        <v>0</v>
      </c>
      <c r="L22" s="269"/>
    </row>
    <row r="23" spans="1:12" ht="12">
      <c r="A23" s="39" t="s">
        <v>58</v>
      </c>
      <c r="B23" s="100"/>
      <c r="C23" s="262"/>
      <c r="D23" s="301"/>
      <c r="E23" s="302"/>
      <c r="F23" s="267"/>
      <c r="G23" s="35" t="s">
        <v>59</v>
      </c>
      <c r="H23" s="36" t="s">
        <v>60</v>
      </c>
      <c r="I23" s="307"/>
      <c r="J23" s="307">
        <v>94</v>
      </c>
      <c r="K23" s="302">
        <f>I23+J23</f>
        <v>94</v>
      </c>
      <c r="L23" s="307">
        <v>218</v>
      </c>
    </row>
    <row r="24" spans="1:22" ht="12">
      <c r="A24" s="35" t="s">
        <v>61</v>
      </c>
      <c r="B24" s="36" t="s">
        <v>62</v>
      </c>
      <c r="C24" s="259"/>
      <c r="D24" s="259"/>
      <c r="E24" s="299">
        <f t="shared" si="0"/>
        <v>0</v>
      </c>
      <c r="F24" s="259"/>
      <c r="G24" s="144" t="s">
        <v>63</v>
      </c>
      <c r="H24" s="130" t="s">
        <v>64</v>
      </c>
      <c r="I24" s="309">
        <f>I23+I22</f>
        <v>0</v>
      </c>
      <c r="J24" s="309">
        <f>J23+J22</f>
        <v>94</v>
      </c>
      <c r="K24" s="309">
        <f>K23+K22</f>
        <v>94</v>
      </c>
      <c r="L24" s="309">
        <f>L23+L22</f>
        <v>218</v>
      </c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16" ht="12">
      <c r="A25" s="313" t="s">
        <v>65</v>
      </c>
      <c r="B25" s="36" t="s">
        <v>66</v>
      </c>
      <c r="C25" s="269"/>
      <c r="D25" s="269"/>
      <c r="E25" s="299">
        <f t="shared" si="0"/>
        <v>0</v>
      </c>
      <c r="F25" s="269"/>
      <c r="G25" s="144"/>
      <c r="H25" s="130"/>
      <c r="I25" s="268"/>
      <c r="J25" s="268"/>
      <c r="K25" s="299"/>
      <c r="L25" s="305"/>
      <c r="M25" s="126"/>
      <c r="N25" s="126"/>
      <c r="O25" s="126"/>
      <c r="P25" s="126"/>
    </row>
    <row r="26" spans="1:22" ht="12">
      <c r="A26" s="35" t="s">
        <v>67</v>
      </c>
      <c r="B26" s="36" t="s">
        <v>68</v>
      </c>
      <c r="C26" s="259"/>
      <c r="D26" s="259"/>
      <c r="E26" s="299">
        <f t="shared" si="0"/>
        <v>0</v>
      </c>
      <c r="F26" s="259"/>
      <c r="G26" s="147" t="s">
        <v>69</v>
      </c>
      <c r="H26" s="131" t="s">
        <v>70</v>
      </c>
      <c r="I26" s="268">
        <f>I24+I18+I16+I19</f>
        <v>0</v>
      </c>
      <c r="J26" s="268">
        <f>J24+J18+J16+J19</f>
        <v>91</v>
      </c>
      <c r="K26" s="268">
        <f>K24+K18+K16+K19</f>
        <v>91</v>
      </c>
      <c r="L26" s="268">
        <f>L24+L18+L16+L19</f>
        <v>146</v>
      </c>
      <c r="M26" s="126"/>
      <c r="N26" s="126"/>
      <c r="O26" s="126"/>
      <c r="P26" s="126"/>
      <c r="Q26" s="126"/>
      <c r="R26" s="126"/>
      <c r="S26" s="126"/>
      <c r="T26" s="126"/>
      <c r="U26" s="126"/>
      <c r="V26" s="126"/>
    </row>
    <row r="27" spans="1:17" ht="12">
      <c r="A27" s="35" t="s">
        <v>71</v>
      </c>
      <c r="B27" s="36" t="s">
        <v>72</v>
      </c>
      <c r="C27" s="259"/>
      <c r="D27" s="259"/>
      <c r="E27" s="299">
        <f t="shared" si="0"/>
        <v>0</v>
      </c>
      <c r="F27" s="259"/>
      <c r="G27" s="148" t="s">
        <v>73</v>
      </c>
      <c r="H27" s="125"/>
      <c r="I27" s="314"/>
      <c r="J27" s="314"/>
      <c r="K27" s="314"/>
      <c r="L27" s="315"/>
      <c r="M27" s="126"/>
      <c r="N27" s="126"/>
      <c r="O27" s="126"/>
      <c r="P27" s="126"/>
      <c r="Q27" s="126"/>
    </row>
    <row r="28" spans="1:17" ht="12">
      <c r="A28" s="37" t="s">
        <v>74</v>
      </c>
      <c r="B28" s="100" t="s">
        <v>75</v>
      </c>
      <c r="C28" s="262">
        <f>SUM(C24:C27)</f>
        <v>0</v>
      </c>
      <c r="D28" s="263">
        <f>SUM(D24:D27)</f>
        <v>0</v>
      </c>
      <c r="E28" s="299">
        <f t="shared" si="0"/>
        <v>0</v>
      </c>
      <c r="F28" s="263">
        <f>SUM(F24:F27)</f>
        <v>0</v>
      </c>
      <c r="G28" s="124" t="s">
        <v>76</v>
      </c>
      <c r="H28" s="125"/>
      <c r="I28" s="268"/>
      <c r="J28" s="268"/>
      <c r="K28" s="299"/>
      <c r="L28" s="305"/>
      <c r="M28" s="126"/>
      <c r="N28" s="126"/>
      <c r="O28" s="126"/>
      <c r="P28" s="126"/>
      <c r="Q28" s="126"/>
    </row>
    <row r="29" spans="1:21" ht="12">
      <c r="A29" s="39" t="s">
        <v>77</v>
      </c>
      <c r="B29" s="36"/>
      <c r="C29" s="262"/>
      <c r="D29" s="301"/>
      <c r="E29" s="302"/>
      <c r="F29" s="267"/>
      <c r="G29" s="33" t="s">
        <v>78</v>
      </c>
      <c r="H29" s="36" t="s">
        <v>79</v>
      </c>
      <c r="I29" s="269"/>
      <c r="J29" s="269"/>
      <c r="K29" s="299">
        <f aca="true" t="shared" si="1" ref="K29:K39">I29+J29</f>
        <v>0</v>
      </c>
      <c r="L29" s="269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ht="24">
      <c r="A30" s="33" t="s">
        <v>80</v>
      </c>
      <c r="B30" s="36" t="s">
        <v>81</v>
      </c>
      <c r="C30" s="260"/>
      <c r="D30" s="260"/>
      <c r="E30" s="299">
        <f t="shared" si="0"/>
        <v>0</v>
      </c>
      <c r="F30" s="260"/>
      <c r="G30" s="128" t="s">
        <v>82</v>
      </c>
      <c r="H30" s="125" t="s">
        <v>83</v>
      </c>
      <c r="I30" s="269"/>
      <c r="J30" s="269"/>
      <c r="K30" s="299">
        <f t="shared" si="1"/>
        <v>0</v>
      </c>
      <c r="L30" s="269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ht="12">
      <c r="A31" s="35" t="s">
        <v>84</v>
      </c>
      <c r="B31" s="99" t="s">
        <v>85</v>
      </c>
      <c r="C31" s="260"/>
      <c r="D31" s="260"/>
      <c r="E31" s="299">
        <f t="shared" si="0"/>
        <v>0</v>
      </c>
      <c r="F31" s="260"/>
      <c r="G31" s="128" t="s">
        <v>86</v>
      </c>
      <c r="H31" s="125" t="s">
        <v>87</v>
      </c>
      <c r="I31" s="269"/>
      <c r="J31" s="269"/>
      <c r="K31" s="299">
        <f t="shared" si="1"/>
        <v>0</v>
      </c>
      <c r="L31" s="269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ht="12">
      <c r="A32" s="35" t="s">
        <v>88</v>
      </c>
      <c r="B32" s="36" t="s">
        <v>89</v>
      </c>
      <c r="C32" s="260"/>
      <c r="D32" s="260"/>
      <c r="E32" s="299">
        <f t="shared" si="0"/>
        <v>0</v>
      </c>
      <c r="F32" s="260"/>
      <c r="G32" s="128" t="s">
        <v>90</v>
      </c>
      <c r="H32" s="125" t="s">
        <v>91</v>
      </c>
      <c r="I32" s="269"/>
      <c r="J32" s="269"/>
      <c r="K32" s="299">
        <f t="shared" si="1"/>
        <v>0</v>
      </c>
      <c r="L32" s="269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1" ht="12">
      <c r="A33" s="35" t="s">
        <v>92</v>
      </c>
      <c r="B33" s="36" t="s">
        <v>93</v>
      </c>
      <c r="C33" s="259"/>
      <c r="D33" s="259"/>
      <c r="E33" s="299">
        <f t="shared" si="0"/>
        <v>0</v>
      </c>
      <c r="F33" s="259"/>
      <c r="G33" s="128" t="s">
        <v>94</v>
      </c>
      <c r="H33" s="125" t="s">
        <v>95</v>
      </c>
      <c r="I33" s="269"/>
      <c r="J33" s="269"/>
      <c r="K33" s="299">
        <f t="shared" si="1"/>
        <v>0</v>
      </c>
      <c r="L33" s="269"/>
      <c r="M33" s="126"/>
      <c r="N33" s="126"/>
      <c r="O33" s="126"/>
      <c r="P33" s="126"/>
      <c r="Q33" s="126"/>
      <c r="R33" s="126"/>
      <c r="S33" s="126"/>
      <c r="T33" s="126"/>
      <c r="U33" s="126"/>
    </row>
    <row r="34" spans="1:21" ht="12">
      <c r="A34" s="35" t="s">
        <v>96</v>
      </c>
      <c r="B34" s="36" t="s">
        <v>97</v>
      </c>
      <c r="C34" s="269"/>
      <c r="D34" s="269"/>
      <c r="E34" s="299">
        <f t="shared" si="0"/>
        <v>0</v>
      </c>
      <c r="F34" s="269"/>
      <c r="G34" s="127" t="s">
        <v>98</v>
      </c>
      <c r="H34" s="125" t="s">
        <v>99</v>
      </c>
      <c r="I34" s="269"/>
      <c r="J34" s="269"/>
      <c r="K34" s="299">
        <f t="shared" si="1"/>
        <v>0</v>
      </c>
      <c r="L34" s="269">
        <v>6</v>
      </c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1" ht="12">
      <c r="A35" s="37" t="s">
        <v>100</v>
      </c>
      <c r="B35" s="41" t="s">
        <v>101</v>
      </c>
      <c r="C35" s="264">
        <f>SUM(C30:C34)</f>
        <v>0</v>
      </c>
      <c r="D35" s="265">
        <f>SUM(D30:D34)</f>
        <v>0</v>
      </c>
      <c r="E35" s="299">
        <f t="shared" si="0"/>
        <v>0</v>
      </c>
      <c r="F35" s="265">
        <f>SUM(F30:F34)</f>
        <v>0</v>
      </c>
      <c r="G35" s="127" t="s">
        <v>102</v>
      </c>
      <c r="H35" s="125" t="s">
        <v>103</v>
      </c>
      <c r="I35" s="269"/>
      <c r="J35" s="269"/>
      <c r="K35" s="299">
        <f t="shared" si="1"/>
        <v>0</v>
      </c>
      <c r="L35" s="269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ht="24">
      <c r="A36" s="47" t="s">
        <v>104</v>
      </c>
      <c r="B36" s="41" t="s">
        <v>105</v>
      </c>
      <c r="C36" s="262">
        <f>C35+C28+C21</f>
        <v>0</v>
      </c>
      <c r="D36" s="263">
        <f>D35+D28+D21</f>
        <v>0</v>
      </c>
      <c r="E36" s="299">
        <f t="shared" si="0"/>
        <v>0</v>
      </c>
      <c r="F36" s="263">
        <f>F35+F28+F21</f>
        <v>37</v>
      </c>
      <c r="G36" s="127" t="s">
        <v>106</v>
      </c>
      <c r="H36" s="125" t="s">
        <v>107</v>
      </c>
      <c r="I36" s="269"/>
      <c r="J36" s="269"/>
      <c r="K36" s="299">
        <f t="shared" si="1"/>
        <v>0</v>
      </c>
      <c r="L36" s="269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ht="24">
      <c r="A37" s="39" t="s">
        <v>108</v>
      </c>
      <c r="B37" s="36"/>
      <c r="C37" s="262"/>
      <c r="D37" s="301"/>
      <c r="E37" s="302"/>
      <c r="F37" s="267"/>
      <c r="G37" s="33" t="s">
        <v>109</v>
      </c>
      <c r="H37" s="36" t="s">
        <v>110</v>
      </c>
      <c r="I37" s="269"/>
      <c r="J37" s="269"/>
      <c r="K37" s="299">
        <f t="shared" si="1"/>
        <v>0</v>
      </c>
      <c r="L37" s="269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1:21" ht="12">
      <c r="A38" s="39" t="s">
        <v>111</v>
      </c>
      <c r="B38" s="36"/>
      <c r="C38" s="262"/>
      <c r="D38" s="301"/>
      <c r="E38" s="302"/>
      <c r="F38" s="267"/>
      <c r="G38" s="33" t="s">
        <v>112</v>
      </c>
      <c r="H38" s="36" t="s">
        <v>113</v>
      </c>
      <c r="I38" s="269"/>
      <c r="J38" s="269"/>
      <c r="K38" s="299">
        <f t="shared" si="1"/>
        <v>0</v>
      </c>
      <c r="L38" s="269">
        <v>2</v>
      </c>
      <c r="M38" s="126"/>
      <c r="N38" s="126"/>
      <c r="O38" s="126"/>
      <c r="P38" s="126"/>
      <c r="Q38" s="126"/>
      <c r="R38" s="126"/>
      <c r="S38" s="126"/>
      <c r="T38" s="126"/>
      <c r="U38" s="126"/>
    </row>
    <row r="39" spans="1:21" ht="12">
      <c r="A39" s="35" t="s">
        <v>114</v>
      </c>
      <c r="B39" s="36" t="s">
        <v>115</v>
      </c>
      <c r="C39" s="266"/>
      <c r="D39" s="266"/>
      <c r="E39" s="299">
        <f t="shared" si="0"/>
        <v>0</v>
      </c>
      <c r="F39" s="266"/>
      <c r="G39" s="128" t="s">
        <v>116</v>
      </c>
      <c r="H39" s="149" t="s">
        <v>117</v>
      </c>
      <c r="I39" s="269"/>
      <c r="J39" s="269">
        <v>60</v>
      </c>
      <c r="K39" s="299">
        <f t="shared" si="1"/>
        <v>60</v>
      </c>
      <c r="L39" s="269">
        <v>61</v>
      </c>
      <c r="M39" s="126"/>
      <c r="N39" s="126"/>
      <c r="O39" s="126"/>
      <c r="P39" s="126"/>
      <c r="Q39" s="126"/>
      <c r="R39" s="126"/>
      <c r="S39" s="126"/>
      <c r="T39" s="126"/>
      <c r="U39" s="126"/>
    </row>
    <row r="40" spans="1:22" ht="12">
      <c r="A40" s="35" t="s">
        <v>118</v>
      </c>
      <c r="B40" s="36" t="s">
        <v>119</v>
      </c>
      <c r="C40" s="260"/>
      <c r="D40" s="260"/>
      <c r="E40" s="299">
        <f t="shared" si="0"/>
        <v>0</v>
      </c>
      <c r="F40" s="260"/>
      <c r="G40" s="144" t="s">
        <v>41</v>
      </c>
      <c r="H40" s="150" t="s">
        <v>120</v>
      </c>
      <c r="I40" s="268">
        <f>SUM(I29:I39)</f>
        <v>0</v>
      </c>
      <c r="J40" s="268">
        <f>SUM(J29:J39)</f>
        <v>60</v>
      </c>
      <c r="K40" s="268">
        <f>SUM(K29:K39)</f>
        <v>60</v>
      </c>
      <c r="L40" s="268">
        <f>SUM(L29:L39)</f>
        <v>69</v>
      </c>
      <c r="M40" s="126"/>
      <c r="N40" s="126"/>
      <c r="O40" s="126"/>
      <c r="P40" s="126"/>
      <c r="Q40" s="126"/>
      <c r="R40" s="126"/>
      <c r="S40" s="126"/>
      <c r="T40" s="126"/>
      <c r="U40" s="126"/>
      <c r="V40" s="126"/>
    </row>
    <row r="41" spans="1:16" ht="12">
      <c r="A41" s="35" t="s">
        <v>121</v>
      </c>
      <c r="B41" s="36" t="s">
        <v>122</v>
      </c>
      <c r="C41" s="260"/>
      <c r="D41" s="260"/>
      <c r="E41" s="299">
        <f t="shared" si="0"/>
        <v>0</v>
      </c>
      <c r="F41" s="260"/>
      <c r="G41" s="124"/>
      <c r="H41" s="151"/>
      <c r="I41" s="268"/>
      <c r="J41" s="268"/>
      <c r="K41" s="299"/>
      <c r="L41" s="305"/>
      <c r="M41" s="126"/>
      <c r="N41" s="126"/>
      <c r="O41" s="126"/>
      <c r="P41" s="126"/>
    </row>
    <row r="42" spans="1:17" ht="24">
      <c r="A42" s="35" t="s">
        <v>123</v>
      </c>
      <c r="B42" s="99" t="s">
        <v>124</v>
      </c>
      <c r="C42" s="260"/>
      <c r="D42" s="260"/>
      <c r="E42" s="299">
        <f t="shared" si="0"/>
        <v>0</v>
      </c>
      <c r="F42" s="260"/>
      <c r="G42" s="124" t="s">
        <v>125</v>
      </c>
      <c r="H42" s="151"/>
      <c r="I42" s="268"/>
      <c r="J42" s="268"/>
      <c r="K42" s="299"/>
      <c r="L42" s="305"/>
      <c r="M42" s="126"/>
      <c r="N42" s="126"/>
      <c r="O42" s="126"/>
      <c r="P42" s="126"/>
      <c r="Q42" s="126"/>
    </row>
    <row r="43" spans="1:21" ht="12">
      <c r="A43" s="35" t="s">
        <v>96</v>
      </c>
      <c r="B43" s="36" t="s">
        <v>126</v>
      </c>
      <c r="C43" s="260"/>
      <c r="D43" s="260"/>
      <c r="E43" s="299">
        <f t="shared" si="0"/>
        <v>0</v>
      </c>
      <c r="F43" s="260"/>
      <c r="G43" s="128" t="s">
        <v>127</v>
      </c>
      <c r="H43" s="125" t="s">
        <v>128</v>
      </c>
      <c r="I43" s="269"/>
      <c r="J43" s="269"/>
      <c r="K43" s="299">
        <f aca="true" t="shared" si="2" ref="K43:K50">I43+J43</f>
        <v>0</v>
      </c>
      <c r="L43" s="269">
        <v>9</v>
      </c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ht="12">
      <c r="A44" s="37" t="s">
        <v>41</v>
      </c>
      <c r="B44" s="41" t="s">
        <v>129</v>
      </c>
      <c r="C44" s="262">
        <f>SUM(C39:C43)</f>
        <v>0</v>
      </c>
      <c r="D44" s="263">
        <f>SUM(D39:D43)</f>
        <v>0</v>
      </c>
      <c r="E44" s="299">
        <f t="shared" si="0"/>
        <v>0</v>
      </c>
      <c r="F44" s="263">
        <f>SUM(F39:F43)</f>
        <v>0</v>
      </c>
      <c r="G44" s="128" t="s">
        <v>130</v>
      </c>
      <c r="H44" s="125" t="s">
        <v>131</v>
      </c>
      <c r="I44" s="269"/>
      <c r="J44" s="269"/>
      <c r="K44" s="299">
        <f t="shared" si="2"/>
        <v>0</v>
      </c>
      <c r="L44" s="269"/>
      <c r="M44" s="126"/>
      <c r="N44" s="126"/>
      <c r="O44" s="126"/>
      <c r="P44" s="126"/>
      <c r="Q44" s="126"/>
      <c r="R44" s="126"/>
      <c r="S44" s="126"/>
      <c r="T44" s="126"/>
      <c r="U44" s="126"/>
    </row>
    <row r="45" spans="1:21" ht="12">
      <c r="A45" s="37"/>
      <c r="B45" s="41"/>
      <c r="C45" s="262"/>
      <c r="D45" s="301"/>
      <c r="E45" s="302"/>
      <c r="F45" s="267"/>
      <c r="G45" s="33" t="s">
        <v>132</v>
      </c>
      <c r="H45" s="36" t="s">
        <v>133</v>
      </c>
      <c r="I45" s="269"/>
      <c r="J45" s="269"/>
      <c r="K45" s="299">
        <f t="shared" si="2"/>
        <v>0</v>
      </c>
      <c r="L45" s="269"/>
      <c r="M45" s="126"/>
      <c r="N45" s="126"/>
      <c r="O45" s="126"/>
      <c r="P45" s="126"/>
      <c r="Q45" s="126"/>
      <c r="R45" s="126"/>
      <c r="S45" s="126"/>
      <c r="T45" s="126"/>
      <c r="U45" s="126"/>
    </row>
    <row r="46" spans="1:21" ht="12">
      <c r="A46" s="39" t="s">
        <v>134</v>
      </c>
      <c r="B46" s="36"/>
      <c r="C46" s="262"/>
      <c r="D46" s="301"/>
      <c r="E46" s="302"/>
      <c r="F46" s="267"/>
      <c r="G46" s="33" t="s">
        <v>135</v>
      </c>
      <c r="H46" s="36" t="s">
        <v>136</v>
      </c>
      <c r="I46" s="269"/>
      <c r="J46" s="269">
        <v>1</v>
      </c>
      <c r="K46" s="299">
        <f t="shared" si="2"/>
        <v>1</v>
      </c>
      <c r="L46" s="269">
        <v>1</v>
      </c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21" ht="12">
      <c r="A47" s="35" t="s">
        <v>137</v>
      </c>
      <c r="B47" s="36" t="s">
        <v>138</v>
      </c>
      <c r="C47" s="260"/>
      <c r="D47" s="260">
        <v>12</v>
      </c>
      <c r="E47" s="299">
        <f t="shared" si="0"/>
        <v>12</v>
      </c>
      <c r="F47" s="260">
        <v>19</v>
      </c>
      <c r="G47" s="128" t="s">
        <v>139</v>
      </c>
      <c r="H47" s="125" t="s">
        <v>128</v>
      </c>
      <c r="I47" s="269"/>
      <c r="J47" s="269"/>
      <c r="K47" s="299">
        <f t="shared" si="2"/>
        <v>0</v>
      </c>
      <c r="L47" s="269"/>
      <c r="M47" s="126"/>
      <c r="N47" s="126"/>
      <c r="O47" s="126"/>
      <c r="P47" s="126"/>
      <c r="Q47" s="126"/>
      <c r="R47" s="126"/>
      <c r="S47" s="126"/>
      <c r="T47" s="126"/>
      <c r="U47" s="126"/>
    </row>
    <row r="48" spans="1:21" ht="12">
      <c r="A48" s="35" t="s">
        <v>140</v>
      </c>
      <c r="B48" s="36" t="s">
        <v>141</v>
      </c>
      <c r="C48" s="260"/>
      <c r="D48" s="260">
        <v>1</v>
      </c>
      <c r="E48" s="299">
        <f t="shared" si="0"/>
        <v>1</v>
      </c>
      <c r="F48" s="260">
        <v>2</v>
      </c>
      <c r="G48" s="128" t="s">
        <v>142</v>
      </c>
      <c r="H48" s="125" t="s">
        <v>143</v>
      </c>
      <c r="I48" s="269"/>
      <c r="J48" s="269">
        <v>1</v>
      </c>
      <c r="K48" s="299">
        <f t="shared" si="2"/>
        <v>1</v>
      </c>
      <c r="L48" s="269">
        <v>1</v>
      </c>
      <c r="M48" s="126"/>
      <c r="N48" s="126"/>
      <c r="O48" s="126"/>
      <c r="P48" s="126"/>
      <c r="Q48" s="126"/>
      <c r="R48" s="126"/>
      <c r="S48" s="126"/>
      <c r="T48" s="126"/>
      <c r="U48" s="126"/>
    </row>
    <row r="49" spans="1:21" ht="12">
      <c r="A49" s="35" t="s">
        <v>144</v>
      </c>
      <c r="B49" s="36" t="s">
        <v>145</v>
      </c>
      <c r="C49" s="259"/>
      <c r="D49" s="259"/>
      <c r="E49" s="299">
        <f t="shared" si="0"/>
        <v>0</v>
      </c>
      <c r="F49" s="259"/>
      <c r="G49" s="128" t="s">
        <v>146</v>
      </c>
      <c r="H49" s="125" t="s">
        <v>147</v>
      </c>
      <c r="I49" s="269"/>
      <c r="J49" s="269"/>
      <c r="K49" s="299">
        <f t="shared" si="2"/>
        <v>0</v>
      </c>
      <c r="L49" s="269"/>
      <c r="M49" s="126"/>
      <c r="N49" s="126"/>
      <c r="O49" s="126"/>
      <c r="P49" s="126"/>
      <c r="Q49" s="126"/>
      <c r="R49" s="126"/>
      <c r="S49" s="126"/>
      <c r="T49" s="126"/>
      <c r="U49" s="126"/>
    </row>
    <row r="50" spans="1:21" ht="12">
      <c r="A50" s="35" t="s">
        <v>148</v>
      </c>
      <c r="B50" s="99" t="s">
        <v>149</v>
      </c>
      <c r="C50" s="260"/>
      <c r="D50" s="260"/>
      <c r="E50" s="299">
        <f t="shared" si="0"/>
        <v>0</v>
      </c>
      <c r="F50" s="260"/>
      <c r="G50" s="128" t="s">
        <v>150</v>
      </c>
      <c r="H50" s="125" t="s">
        <v>151</v>
      </c>
      <c r="I50" s="269"/>
      <c r="J50" s="269">
        <v>1</v>
      </c>
      <c r="K50" s="299">
        <f t="shared" si="2"/>
        <v>1</v>
      </c>
      <c r="L50" s="269">
        <v>17</v>
      </c>
      <c r="M50" s="126"/>
      <c r="N50" s="126"/>
      <c r="O50" s="126"/>
      <c r="P50" s="126"/>
      <c r="Q50" s="126"/>
      <c r="R50" s="126"/>
      <c r="S50" s="126"/>
      <c r="T50" s="126"/>
      <c r="U50" s="126"/>
    </row>
    <row r="51" spans="1:22" ht="12">
      <c r="A51" s="35" t="s">
        <v>152</v>
      </c>
      <c r="B51" s="36" t="s">
        <v>153</v>
      </c>
      <c r="C51" s="260"/>
      <c r="D51" s="260"/>
      <c r="E51" s="299">
        <f t="shared" si="0"/>
        <v>0</v>
      </c>
      <c r="F51" s="260"/>
      <c r="G51" s="144" t="s">
        <v>74</v>
      </c>
      <c r="H51" s="130" t="s">
        <v>154</v>
      </c>
      <c r="I51" s="309">
        <f>SUM(I43:I50)</f>
        <v>0</v>
      </c>
      <c r="J51" s="309">
        <f>SUM(J43:J50)</f>
        <v>3</v>
      </c>
      <c r="K51" s="309">
        <f>SUM(K43:K50)</f>
        <v>3</v>
      </c>
      <c r="L51" s="309">
        <f>SUM(L43:L50)</f>
        <v>28</v>
      </c>
      <c r="M51" s="126"/>
      <c r="N51" s="126"/>
      <c r="O51" s="126"/>
      <c r="P51" s="126"/>
      <c r="Q51" s="126"/>
      <c r="R51" s="126"/>
      <c r="S51" s="126"/>
      <c r="T51" s="126"/>
      <c r="U51" s="126"/>
      <c r="V51" s="126"/>
    </row>
    <row r="52" spans="1:22" ht="12">
      <c r="A52" s="35" t="s">
        <v>155</v>
      </c>
      <c r="B52" s="36" t="s">
        <v>156</v>
      </c>
      <c r="C52" s="260"/>
      <c r="D52" s="260"/>
      <c r="E52" s="299">
        <f t="shared" si="0"/>
        <v>0</v>
      </c>
      <c r="F52" s="260"/>
      <c r="G52" s="148" t="s">
        <v>157</v>
      </c>
      <c r="H52" s="130" t="s">
        <v>158</v>
      </c>
      <c r="I52" s="268">
        <f>I40+I51</f>
        <v>0</v>
      </c>
      <c r="J52" s="268">
        <f>J40+J51</f>
        <v>63</v>
      </c>
      <c r="K52" s="268">
        <f>K40+K51</f>
        <v>63</v>
      </c>
      <c r="L52" s="268">
        <f>L40+L51</f>
        <v>97</v>
      </c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16" ht="12">
      <c r="A53" s="37" t="s">
        <v>74</v>
      </c>
      <c r="B53" s="41" t="s">
        <v>159</v>
      </c>
      <c r="C53" s="262">
        <f>SUM(C47:C52)</f>
        <v>0</v>
      </c>
      <c r="D53" s="263">
        <f>SUM(D47:D52)</f>
        <v>13</v>
      </c>
      <c r="E53" s="299">
        <f t="shared" si="0"/>
        <v>13</v>
      </c>
      <c r="F53" s="263">
        <f>SUM(F47:F52)</f>
        <v>21</v>
      </c>
      <c r="G53" s="128"/>
      <c r="H53" s="130"/>
      <c r="I53" s="268"/>
      <c r="J53" s="268"/>
      <c r="K53" s="299"/>
      <c r="L53" s="305"/>
      <c r="M53" s="126"/>
      <c r="N53" s="126"/>
      <c r="O53" s="126"/>
      <c r="P53" s="126"/>
    </row>
    <row r="54" spans="1:12" ht="24">
      <c r="A54" s="39" t="s">
        <v>160</v>
      </c>
      <c r="B54" s="41"/>
      <c r="C54" s="267"/>
      <c r="D54" s="301"/>
      <c r="E54" s="302"/>
      <c r="F54" s="267"/>
      <c r="G54" s="33"/>
      <c r="H54" s="58"/>
      <c r="I54" s="267"/>
      <c r="J54" s="267"/>
      <c r="K54" s="302"/>
      <c r="L54" s="301"/>
    </row>
    <row r="55" spans="1:16" ht="12">
      <c r="A55" s="35" t="s">
        <v>161</v>
      </c>
      <c r="B55" s="99" t="s">
        <v>162</v>
      </c>
      <c r="C55" s="267">
        <f>SUM(C56:C59)</f>
        <v>0</v>
      </c>
      <c r="D55" s="268">
        <f>SUM(D56:D59)</f>
        <v>0</v>
      </c>
      <c r="E55" s="299">
        <f t="shared" si="0"/>
        <v>0</v>
      </c>
      <c r="F55" s="268">
        <f>SUM(F56:F59)</f>
        <v>0</v>
      </c>
      <c r="G55" s="128"/>
      <c r="H55" s="131"/>
      <c r="I55" s="268"/>
      <c r="J55" s="268"/>
      <c r="K55" s="299"/>
      <c r="L55" s="305"/>
      <c r="M55" s="126"/>
      <c r="N55" s="126"/>
      <c r="O55" s="126"/>
      <c r="P55" s="126"/>
    </row>
    <row r="56" spans="1:16" ht="12">
      <c r="A56" s="40" t="s">
        <v>163</v>
      </c>
      <c r="B56" s="36" t="s">
        <v>164</v>
      </c>
      <c r="C56" s="269"/>
      <c r="D56" s="269"/>
      <c r="E56" s="299">
        <f t="shared" si="0"/>
        <v>0</v>
      </c>
      <c r="F56" s="269"/>
      <c r="G56" s="128"/>
      <c r="H56" s="131"/>
      <c r="I56" s="268"/>
      <c r="J56" s="268"/>
      <c r="K56" s="299"/>
      <c r="L56" s="305"/>
      <c r="M56" s="126"/>
      <c r="N56" s="126"/>
      <c r="O56" s="126"/>
      <c r="P56" s="126"/>
    </row>
    <row r="57" spans="1:16" ht="12">
      <c r="A57" s="35" t="s">
        <v>165</v>
      </c>
      <c r="B57" s="36" t="s">
        <v>166</v>
      </c>
      <c r="C57" s="269"/>
      <c r="D57" s="269"/>
      <c r="E57" s="299">
        <f t="shared" si="0"/>
        <v>0</v>
      </c>
      <c r="F57" s="269"/>
      <c r="G57" s="128"/>
      <c r="H57" s="152"/>
      <c r="I57" s="268"/>
      <c r="J57" s="268"/>
      <c r="K57" s="299"/>
      <c r="L57" s="305"/>
      <c r="M57" s="126"/>
      <c r="N57" s="126"/>
      <c r="O57" s="126"/>
      <c r="P57" s="126"/>
    </row>
    <row r="58" spans="1:16" ht="12">
      <c r="A58" s="35" t="s">
        <v>167</v>
      </c>
      <c r="B58" s="36" t="s">
        <v>168</v>
      </c>
      <c r="C58" s="269"/>
      <c r="D58" s="269"/>
      <c r="E58" s="299">
        <f t="shared" si="0"/>
        <v>0</v>
      </c>
      <c r="F58" s="269"/>
      <c r="G58" s="128"/>
      <c r="H58" s="125"/>
      <c r="I58" s="268"/>
      <c r="J58" s="268"/>
      <c r="K58" s="299"/>
      <c r="L58" s="305"/>
      <c r="M58" s="126"/>
      <c r="N58" s="126"/>
      <c r="O58" s="126"/>
      <c r="P58" s="126"/>
    </row>
    <row r="59" spans="1:16" ht="12">
      <c r="A59" s="35" t="s">
        <v>169</v>
      </c>
      <c r="B59" s="36" t="s">
        <v>170</v>
      </c>
      <c r="C59" s="269"/>
      <c r="D59" s="269"/>
      <c r="E59" s="299">
        <f t="shared" si="0"/>
        <v>0</v>
      </c>
      <c r="F59" s="269"/>
      <c r="G59" s="128"/>
      <c r="H59" s="153"/>
      <c r="I59" s="268"/>
      <c r="J59" s="268"/>
      <c r="K59" s="299"/>
      <c r="L59" s="305"/>
      <c r="M59" s="126"/>
      <c r="N59" s="126"/>
      <c r="O59" s="126"/>
      <c r="P59" s="126"/>
    </row>
    <row r="60" spans="1:16" ht="12">
      <c r="A60" s="35" t="s">
        <v>171</v>
      </c>
      <c r="B60" s="36" t="s">
        <v>172</v>
      </c>
      <c r="C60" s="269"/>
      <c r="D60" s="298"/>
      <c r="E60" s="299">
        <f t="shared" si="0"/>
        <v>0</v>
      </c>
      <c r="F60" s="269"/>
      <c r="G60" s="128"/>
      <c r="H60" s="152"/>
      <c r="I60" s="268"/>
      <c r="J60" s="268"/>
      <c r="K60" s="299"/>
      <c r="L60" s="305"/>
      <c r="M60" s="126"/>
      <c r="N60" s="126"/>
      <c r="O60" s="126"/>
      <c r="P60" s="126"/>
    </row>
    <row r="61" spans="1:16" ht="12">
      <c r="A61" s="35" t="s">
        <v>173</v>
      </c>
      <c r="B61" s="36" t="s">
        <v>174</v>
      </c>
      <c r="C61" s="269"/>
      <c r="D61" s="298"/>
      <c r="E61" s="299">
        <f t="shared" si="0"/>
        <v>0</v>
      </c>
      <c r="F61" s="269"/>
      <c r="G61" s="128"/>
      <c r="H61" s="125"/>
      <c r="I61" s="268"/>
      <c r="J61" s="268"/>
      <c r="K61" s="299"/>
      <c r="L61" s="305"/>
      <c r="M61" s="126"/>
      <c r="N61" s="126"/>
      <c r="O61" s="126"/>
      <c r="P61" s="126"/>
    </row>
    <row r="62" spans="1:16" ht="12">
      <c r="A62" s="35" t="s">
        <v>175</v>
      </c>
      <c r="B62" s="36" t="s">
        <v>176</v>
      </c>
      <c r="C62" s="270"/>
      <c r="D62" s="300"/>
      <c r="E62" s="299">
        <f t="shared" si="0"/>
        <v>0</v>
      </c>
      <c r="F62" s="270"/>
      <c r="G62" s="128"/>
      <c r="H62" s="125"/>
      <c r="I62" s="268"/>
      <c r="J62" s="268"/>
      <c r="K62" s="299"/>
      <c r="L62" s="305"/>
      <c r="M62" s="126"/>
      <c r="N62" s="126"/>
      <c r="O62" s="126"/>
      <c r="P62" s="126"/>
    </row>
    <row r="63" spans="1:16" ht="12">
      <c r="A63" s="35" t="s">
        <v>177</v>
      </c>
      <c r="B63" s="36" t="s">
        <v>178</v>
      </c>
      <c r="C63" s="269"/>
      <c r="D63" s="298"/>
      <c r="E63" s="299">
        <f t="shared" si="0"/>
        <v>0</v>
      </c>
      <c r="F63" s="269"/>
      <c r="G63" s="128"/>
      <c r="H63" s="125"/>
      <c r="I63" s="268"/>
      <c r="J63" s="268"/>
      <c r="K63" s="299"/>
      <c r="L63" s="305"/>
      <c r="M63" s="126"/>
      <c r="N63" s="126"/>
      <c r="O63" s="126"/>
      <c r="P63" s="126"/>
    </row>
    <row r="64" spans="1:16" ht="12">
      <c r="A64" s="57" t="s">
        <v>96</v>
      </c>
      <c r="B64" s="36" t="s">
        <v>179</v>
      </c>
      <c r="C64" s="269"/>
      <c r="D64" s="298"/>
      <c r="E64" s="299">
        <f t="shared" si="0"/>
        <v>0</v>
      </c>
      <c r="F64" s="269"/>
      <c r="G64" s="128"/>
      <c r="H64" s="125"/>
      <c r="I64" s="268"/>
      <c r="J64" s="268"/>
      <c r="K64" s="299"/>
      <c r="L64" s="305"/>
      <c r="M64" s="126"/>
      <c r="N64" s="126"/>
      <c r="O64" s="126"/>
      <c r="P64" s="126"/>
    </row>
    <row r="65" spans="1:16" ht="12">
      <c r="A65" s="37" t="s">
        <v>100</v>
      </c>
      <c r="B65" s="100" t="s">
        <v>180</v>
      </c>
      <c r="C65" s="267">
        <f>C55+C60+C61+C63+C64</f>
        <v>0</v>
      </c>
      <c r="D65" s="268">
        <f>D55+D60+D61+D63+D64</f>
        <v>0</v>
      </c>
      <c r="E65" s="299">
        <f t="shared" si="0"/>
        <v>0</v>
      </c>
      <c r="F65" s="268">
        <f>F55+F60+F61+F63+F64</f>
        <v>0</v>
      </c>
      <c r="G65" s="128"/>
      <c r="H65" s="125"/>
      <c r="I65" s="268"/>
      <c r="J65" s="268"/>
      <c r="K65" s="299"/>
      <c r="L65" s="305"/>
      <c r="M65" s="126"/>
      <c r="N65" s="126"/>
      <c r="O65" s="126"/>
      <c r="P65" s="126"/>
    </row>
    <row r="66" spans="1:12" ht="12">
      <c r="A66" s="59" t="s">
        <v>181</v>
      </c>
      <c r="B66" s="34"/>
      <c r="C66" s="267"/>
      <c r="D66" s="267"/>
      <c r="E66" s="302"/>
      <c r="F66" s="303"/>
      <c r="G66" s="37"/>
      <c r="H66" s="36"/>
      <c r="I66" s="267"/>
      <c r="J66" s="267"/>
      <c r="K66" s="302"/>
      <c r="L66" s="304"/>
    </row>
    <row r="67" spans="1:16" ht="12">
      <c r="A67" s="57" t="s">
        <v>182</v>
      </c>
      <c r="B67" s="36" t="s">
        <v>183</v>
      </c>
      <c r="C67" s="269"/>
      <c r="D67" s="269"/>
      <c r="E67" s="299">
        <f t="shared" si="0"/>
        <v>0</v>
      </c>
      <c r="F67" s="269"/>
      <c r="G67" s="124"/>
      <c r="H67" s="125"/>
      <c r="I67" s="268"/>
      <c r="J67" s="268"/>
      <c r="K67" s="299"/>
      <c r="L67" s="305"/>
      <c r="M67" s="126"/>
      <c r="N67" s="126"/>
      <c r="O67" s="126"/>
      <c r="P67" s="126"/>
    </row>
    <row r="68" spans="1:16" ht="12">
      <c r="A68" s="57" t="s">
        <v>184</v>
      </c>
      <c r="B68" s="36" t="s">
        <v>185</v>
      </c>
      <c r="C68" s="269"/>
      <c r="D68" s="269">
        <v>141</v>
      </c>
      <c r="E68" s="299">
        <f t="shared" si="0"/>
        <v>141</v>
      </c>
      <c r="F68" s="269">
        <v>185</v>
      </c>
      <c r="G68" s="154"/>
      <c r="H68" s="125"/>
      <c r="I68" s="268"/>
      <c r="J68" s="268"/>
      <c r="K68" s="299"/>
      <c r="L68" s="305"/>
      <c r="M68" s="126"/>
      <c r="N68" s="126"/>
      <c r="O68" s="126"/>
      <c r="P68" s="126"/>
    </row>
    <row r="69" spans="1:16" ht="12">
      <c r="A69" s="37" t="s">
        <v>63</v>
      </c>
      <c r="B69" s="41" t="s">
        <v>186</v>
      </c>
      <c r="C69" s="264">
        <f>C68+C67</f>
        <v>0</v>
      </c>
      <c r="D69" s="265">
        <f>D68+D67</f>
        <v>141</v>
      </c>
      <c r="E69" s="299">
        <f t="shared" si="0"/>
        <v>141</v>
      </c>
      <c r="F69" s="265">
        <f>F68+F67</f>
        <v>185</v>
      </c>
      <c r="G69" s="124"/>
      <c r="H69" s="125"/>
      <c r="I69" s="268"/>
      <c r="J69" s="268"/>
      <c r="K69" s="299"/>
      <c r="L69" s="305"/>
      <c r="M69" s="126"/>
      <c r="N69" s="126"/>
      <c r="O69" s="126"/>
      <c r="P69" s="126"/>
    </row>
    <row r="70" spans="1:16" ht="24">
      <c r="A70" s="39" t="s">
        <v>187</v>
      </c>
      <c r="B70" s="58" t="s">
        <v>188</v>
      </c>
      <c r="C70" s="267">
        <f>C69+C65+C53+C44</f>
        <v>0</v>
      </c>
      <c r="D70" s="268">
        <f>D69+D65+D53+D44</f>
        <v>154</v>
      </c>
      <c r="E70" s="299">
        <f t="shared" si="0"/>
        <v>154</v>
      </c>
      <c r="F70" s="268">
        <f>F69+F65+F53+F44</f>
        <v>206</v>
      </c>
      <c r="G70" s="124"/>
      <c r="H70" s="130"/>
      <c r="I70" s="268"/>
      <c r="J70" s="268"/>
      <c r="K70" s="299"/>
      <c r="L70" s="305"/>
      <c r="M70" s="126"/>
      <c r="N70" s="126"/>
      <c r="O70" s="126"/>
      <c r="P70" s="126"/>
    </row>
    <row r="71" spans="1:22" ht="24">
      <c r="A71" s="72" t="s">
        <v>189</v>
      </c>
      <c r="B71" s="58" t="s">
        <v>190</v>
      </c>
      <c r="C71" s="262">
        <f>C70+C36</f>
        <v>0</v>
      </c>
      <c r="D71" s="263">
        <f>D70+D36</f>
        <v>154</v>
      </c>
      <c r="E71" s="299">
        <f t="shared" si="0"/>
        <v>154</v>
      </c>
      <c r="F71" s="263">
        <f>F70+F36</f>
        <v>243</v>
      </c>
      <c r="G71" s="132" t="s">
        <v>191</v>
      </c>
      <c r="H71" s="131" t="s">
        <v>192</v>
      </c>
      <c r="I71" s="268">
        <f>I52+I26</f>
        <v>0</v>
      </c>
      <c r="J71" s="268">
        <f>J52+J26</f>
        <v>154</v>
      </c>
      <c r="K71" s="268">
        <f>K52+K26</f>
        <v>154</v>
      </c>
      <c r="L71" s="268">
        <f>L52+L26</f>
        <v>243</v>
      </c>
      <c r="M71" s="126"/>
      <c r="N71" s="126"/>
      <c r="O71" s="126"/>
      <c r="P71" s="126"/>
      <c r="Q71" s="126"/>
      <c r="R71" s="126"/>
      <c r="S71" s="126"/>
      <c r="T71" s="126"/>
      <c r="U71" s="126"/>
      <c r="V71" s="126"/>
    </row>
    <row r="72" spans="1:12" ht="12">
      <c r="A72" s="49"/>
      <c r="B72" s="101"/>
      <c r="C72" s="111"/>
      <c r="D72" s="112"/>
      <c r="E72" s="112"/>
      <c r="F72" s="113"/>
      <c r="G72" s="50"/>
      <c r="H72" s="101"/>
      <c r="I72" s="51"/>
      <c r="J72" s="51"/>
      <c r="K72" s="112"/>
      <c r="L72" s="52"/>
    </row>
    <row r="73" spans="1:12" ht="12">
      <c r="A73" s="290" t="s">
        <v>487</v>
      </c>
      <c r="B73" s="101"/>
      <c r="C73" s="111"/>
      <c r="D73" s="112"/>
      <c r="E73" s="112"/>
      <c r="F73" s="113"/>
      <c r="G73" s="50"/>
      <c r="H73" s="101"/>
      <c r="I73" s="51"/>
      <c r="J73" s="51"/>
      <c r="K73" s="112"/>
      <c r="L73" s="52"/>
    </row>
    <row r="74" spans="1:12" ht="12">
      <c r="A74" s="290"/>
      <c r="B74" s="101"/>
      <c r="C74" s="111"/>
      <c r="D74" s="112"/>
      <c r="E74" s="112"/>
      <c r="F74" s="113"/>
      <c r="G74" s="50"/>
      <c r="H74" s="101"/>
      <c r="I74" s="51"/>
      <c r="J74" s="51"/>
      <c r="K74" s="112"/>
      <c r="L74" s="52"/>
    </row>
    <row r="75" spans="1:12" ht="12">
      <c r="A75" s="272" t="s">
        <v>525</v>
      </c>
      <c r="B75" s="273"/>
      <c r="C75" s="274"/>
      <c r="D75" s="275" t="s">
        <v>193</v>
      </c>
      <c r="E75" s="275"/>
      <c r="F75" s="115" t="s">
        <v>194</v>
      </c>
      <c r="G75" s="276" t="s">
        <v>195</v>
      </c>
      <c r="H75" s="277"/>
      <c r="I75" s="28" t="s">
        <v>194</v>
      </c>
      <c r="J75" s="28"/>
      <c r="K75" s="275"/>
      <c r="L75" s="28"/>
    </row>
    <row r="76" spans="1:12" ht="12">
      <c r="A76" s="272"/>
      <c r="B76" s="273"/>
      <c r="C76" s="274"/>
      <c r="D76" s="275"/>
      <c r="E76" s="275"/>
      <c r="F76" s="115"/>
      <c r="G76" s="276"/>
      <c r="H76" s="277"/>
      <c r="I76" s="28"/>
      <c r="J76" s="28"/>
      <c r="K76" s="275"/>
      <c r="L76" s="28"/>
    </row>
    <row r="77" spans="1:12" ht="12">
      <c r="A77" s="272"/>
      <c r="B77" s="273"/>
      <c r="C77" s="274"/>
      <c r="D77" s="275"/>
      <c r="E77" s="275"/>
      <c r="F77" s="115"/>
      <c r="G77" s="276"/>
      <c r="H77" s="277"/>
      <c r="I77" s="28"/>
      <c r="J77" s="28"/>
      <c r="K77" s="275"/>
      <c r="L77" s="28"/>
    </row>
    <row r="78" spans="1:12" ht="14.25" customHeight="1">
      <c r="A78" s="278"/>
      <c r="B78" s="273"/>
      <c r="C78" s="279"/>
      <c r="D78" s="279"/>
      <c r="E78" s="279"/>
      <c r="F78" s="279"/>
      <c r="G78" s="280"/>
      <c r="H78" s="277"/>
      <c r="I78" s="281"/>
      <c r="J78" s="281"/>
      <c r="K78" s="279"/>
      <c r="L78" s="281"/>
    </row>
    <row r="79" spans="1:12" ht="12">
      <c r="A79" s="282"/>
      <c r="B79" s="277"/>
      <c r="C79" s="283"/>
      <c r="D79" s="284"/>
      <c r="E79" s="284"/>
      <c r="F79" s="285"/>
      <c r="G79" s="286"/>
      <c r="H79" s="273"/>
      <c r="I79" s="281"/>
      <c r="J79" s="281"/>
      <c r="K79" s="284"/>
      <c r="L79" s="281"/>
    </row>
    <row r="80" spans="1:12" ht="12">
      <c r="A80" s="287"/>
      <c r="B80" s="273"/>
      <c r="C80" s="288"/>
      <c r="D80" s="288"/>
      <c r="E80" s="288"/>
      <c r="F80" s="288"/>
      <c r="G80" s="287"/>
      <c r="H80" s="289"/>
      <c r="I80" s="287"/>
      <c r="J80" s="287"/>
      <c r="K80" s="288"/>
      <c r="L80" s="123"/>
    </row>
    <row r="81" spans="1:12" ht="12">
      <c r="A81" s="287"/>
      <c r="B81" s="273"/>
      <c r="C81" s="288"/>
      <c r="D81" s="288"/>
      <c r="E81" s="288"/>
      <c r="F81" s="288"/>
      <c r="G81" s="287"/>
      <c r="H81" s="289"/>
      <c r="I81" s="287"/>
      <c r="J81" s="287"/>
      <c r="K81" s="288"/>
      <c r="L81" s="123"/>
    </row>
    <row r="82" spans="2:11" ht="12">
      <c r="B82" s="96"/>
      <c r="C82" s="116"/>
      <c r="D82" s="116"/>
      <c r="E82" s="116"/>
      <c r="F82" s="116"/>
      <c r="H82" s="95"/>
      <c r="K82" s="116"/>
    </row>
    <row r="83" spans="2:11" ht="12">
      <c r="B83" s="101"/>
      <c r="C83" s="116"/>
      <c r="D83" s="116"/>
      <c r="E83" s="116"/>
      <c r="F83" s="116"/>
      <c r="H83" s="95"/>
      <c r="K83" s="116"/>
    </row>
    <row r="84" spans="2:11" ht="12">
      <c r="B84" s="101"/>
      <c r="C84" s="116"/>
      <c r="D84" s="116"/>
      <c r="E84" s="116"/>
      <c r="F84" s="116"/>
      <c r="H84" s="97"/>
      <c r="K84" s="116"/>
    </row>
    <row r="85" spans="2:11" ht="12">
      <c r="B85" s="101"/>
      <c r="C85" s="116"/>
      <c r="D85" s="116"/>
      <c r="E85" s="116"/>
      <c r="F85" s="116"/>
      <c r="H85" s="103"/>
      <c r="K85" s="116"/>
    </row>
    <row r="86" spans="2:11" ht="12">
      <c r="B86" s="101"/>
      <c r="C86" s="116"/>
      <c r="D86" s="116"/>
      <c r="E86" s="116"/>
      <c r="F86" s="116"/>
      <c r="H86" s="95"/>
      <c r="K86" s="116"/>
    </row>
    <row r="87" spans="2:11" ht="12">
      <c r="B87" s="101"/>
      <c r="C87" s="116"/>
      <c r="D87" s="116"/>
      <c r="E87" s="116"/>
      <c r="F87" s="116"/>
      <c r="H87" s="95"/>
      <c r="K87" s="116"/>
    </row>
    <row r="88" spans="2:11" ht="12">
      <c r="B88" s="101"/>
      <c r="C88" s="116"/>
      <c r="D88" s="116"/>
      <c r="E88" s="116"/>
      <c r="F88" s="116"/>
      <c r="H88" s="95"/>
      <c r="K88" s="116"/>
    </row>
    <row r="89" spans="2:11" ht="12">
      <c r="B89" s="101"/>
      <c r="C89" s="116"/>
      <c r="D89" s="116"/>
      <c r="E89" s="116"/>
      <c r="F89" s="116"/>
      <c r="H89" s="97"/>
      <c r="K89" s="116"/>
    </row>
    <row r="90" spans="2:11" ht="12">
      <c r="B90" s="102"/>
      <c r="C90" s="116"/>
      <c r="D90" s="116"/>
      <c r="E90" s="116"/>
      <c r="F90" s="116"/>
      <c r="H90" s="103"/>
      <c r="K90" s="116"/>
    </row>
    <row r="91" spans="2:11" ht="12">
      <c r="B91" s="101"/>
      <c r="C91" s="116"/>
      <c r="D91" s="116"/>
      <c r="E91" s="116"/>
      <c r="F91" s="116"/>
      <c r="H91" s="104"/>
      <c r="K91" s="116"/>
    </row>
    <row r="92" spans="2:11" ht="12">
      <c r="B92" s="101"/>
      <c r="C92" s="116"/>
      <c r="D92" s="116"/>
      <c r="E92" s="116"/>
      <c r="F92" s="116"/>
      <c r="H92" s="104"/>
      <c r="K92" s="116"/>
    </row>
    <row r="93" spans="2:11" ht="12">
      <c r="B93" s="101"/>
      <c r="C93" s="116"/>
      <c r="D93" s="116"/>
      <c r="E93" s="116"/>
      <c r="F93" s="116"/>
      <c r="H93" s="104"/>
      <c r="K93" s="116"/>
    </row>
    <row r="94" spans="2:11" ht="12">
      <c r="B94" s="101"/>
      <c r="C94" s="116"/>
      <c r="D94" s="116"/>
      <c r="E94" s="116"/>
      <c r="F94" s="116"/>
      <c r="H94" s="104"/>
      <c r="K94" s="116"/>
    </row>
    <row r="95" spans="2:11" ht="12">
      <c r="B95" s="101"/>
      <c r="C95" s="116"/>
      <c r="D95" s="116"/>
      <c r="E95" s="116"/>
      <c r="F95" s="116"/>
      <c r="H95" s="104"/>
      <c r="K95" s="116"/>
    </row>
    <row r="96" spans="2:11" ht="12">
      <c r="B96" s="102"/>
      <c r="C96" s="116"/>
      <c r="D96" s="116"/>
      <c r="E96" s="116"/>
      <c r="F96" s="116"/>
      <c r="H96" s="104"/>
      <c r="K96" s="116"/>
    </row>
    <row r="97" spans="2:11" ht="12">
      <c r="B97" s="102"/>
      <c r="C97" s="116"/>
      <c r="D97" s="116"/>
      <c r="E97" s="116"/>
      <c r="F97" s="116"/>
      <c r="H97" s="95"/>
      <c r="K97" s="116"/>
    </row>
    <row r="98" spans="2:11" ht="12">
      <c r="B98" s="95"/>
      <c r="C98" s="116"/>
      <c r="D98" s="116"/>
      <c r="E98" s="116"/>
      <c r="F98" s="116"/>
      <c r="H98" s="104"/>
      <c r="K98" s="116"/>
    </row>
    <row r="99" spans="2:11" ht="12">
      <c r="B99" s="95"/>
      <c r="C99" s="116"/>
      <c r="D99" s="116"/>
      <c r="E99" s="116"/>
      <c r="F99" s="116"/>
      <c r="H99" s="104"/>
      <c r="K99" s="116"/>
    </row>
    <row r="100" spans="2:11" ht="12">
      <c r="B100" s="97"/>
      <c r="C100" s="116"/>
      <c r="D100" s="116"/>
      <c r="E100" s="116"/>
      <c r="F100" s="116"/>
      <c r="H100" s="104"/>
      <c r="K100" s="116"/>
    </row>
    <row r="101" spans="2:11" ht="12">
      <c r="B101" s="104"/>
      <c r="C101" s="116"/>
      <c r="D101" s="116"/>
      <c r="E101" s="116"/>
      <c r="F101" s="116"/>
      <c r="H101" s="104"/>
      <c r="K101" s="116"/>
    </row>
    <row r="102" spans="2:11" ht="12">
      <c r="B102" s="104"/>
      <c r="C102" s="116"/>
      <c r="D102" s="116"/>
      <c r="E102" s="116"/>
      <c r="F102" s="116"/>
      <c r="H102" s="104"/>
      <c r="K102" s="116"/>
    </row>
    <row r="103" spans="2:11" ht="12">
      <c r="B103" s="104"/>
      <c r="C103" s="116"/>
      <c r="D103" s="116"/>
      <c r="E103" s="116"/>
      <c r="F103" s="116"/>
      <c r="H103" s="104"/>
      <c r="K103" s="116"/>
    </row>
    <row r="104" spans="2:11" ht="12">
      <c r="B104" s="104"/>
      <c r="C104" s="116"/>
      <c r="D104" s="116"/>
      <c r="E104" s="116"/>
      <c r="F104" s="116"/>
      <c r="H104" s="104"/>
      <c r="K104" s="116"/>
    </row>
    <row r="105" spans="2:11" ht="12">
      <c r="B105" s="104"/>
      <c r="C105" s="116"/>
      <c r="D105" s="116"/>
      <c r="E105" s="116"/>
      <c r="F105" s="116"/>
      <c r="K105" s="116"/>
    </row>
    <row r="106" spans="2:11" ht="12">
      <c r="B106" s="104"/>
      <c r="C106" s="116"/>
      <c r="D106" s="116"/>
      <c r="E106" s="116"/>
      <c r="F106" s="116"/>
      <c r="K106" s="116"/>
    </row>
    <row r="107" spans="2:11" ht="12">
      <c r="B107" s="104"/>
      <c r="C107" s="116"/>
      <c r="D107" s="116"/>
      <c r="E107" s="116"/>
      <c r="F107" s="116"/>
      <c r="K107" s="116"/>
    </row>
    <row r="108" spans="2:11" ht="12">
      <c r="B108" s="104"/>
      <c r="C108" s="116"/>
      <c r="D108" s="116"/>
      <c r="E108" s="116"/>
      <c r="F108" s="116"/>
      <c r="K108" s="116"/>
    </row>
    <row r="109" spans="2:11" ht="12">
      <c r="B109" s="104"/>
      <c r="C109" s="116"/>
      <c r="D109" s="116"/>
      <c r="E109" s="116"/>
      <c r="F109" s="116"/>
      <c r="K109" s="116"/>
    </row>
    <row r="110" spans="2:11" ht="12">
      <c r="B110" s="104"/>
      <c r="C110" s="116"/>
      <c r="D110" s="116"/>
      <c r="E110" s="116"/>
      <c r="F110" s="116"/>
      <c r="K110" s="116"/>
    </row>
    <row r="111" spans="2:11" ht="12">
      <c r="B111" s="104"/>
      <c r="C111" s="116"/>
      <c r="D111" s="116"/>
      <c r="E111" s="116"/>
      <c r="F111" s="116"/>
      <c r="K111" s="116"/>
    </row>
    <row r="112" spans="2:11" ht="12">
      <c r="B112" s="104"/>
      <c r="C112" s="116"/>
      <c r="D112" s="116"/>
      <c r="E112" s="116"/>
      <c r="F112" s="116"/>
      <c r="K112" s="116"/>
    </row>
    <row r="113" spans="2:11" ht="12">
      <c r="B113" s="104"/>
      <c r="C113" s="116"/>
      <c r="D113" s="116"/>
      <c r="E113" s="116"/>
      <c r="F113" s="116"/>
      <c r="K113" s="116"/>
    </row>
    <row r="114" spans="2:11" ht="12">
      <c r="B114" s="104"/>
      <c r="C114" s="116"/>
      <c r="D114" s="116"/>
      <c r="E114" s="116"/>
      <c r="F114" s="116"/>
      <c r="K114" s="116"/>
    </row>
    <row r="115" spans="2:11" ht="12">
      <c r="B115" s="104"/>
      <c r="C115" s="116"/>
      <c r="D115" s="116"/>
      <c r="E115" s="116"/>
      <c r="F115" s="116"/>
      <c r="K115" s="116"/>
    </row>
    <row r="116" spans="2:11" ht="12">
      <c r="B116" s="104"/>
      <c r="C116" s="116"/>
      <c r="D116" s="116"/>
      <c r="E116" s="116"/>
      <c r="F116" s="116"/>
      <c r="K116" s="116"/>
    </row>
    <row r="117" spans="3:11" ht="12">
      <c r="C117" s="116"/>
      <c r="D117" s="116"/>
      <c r="E117" s="116"/>
      <c r="F117" s="116"/>
      <c r="K117" s="116"/>
    </row>
    <row r="118" spans="3:11" ht="12">
      <c r="C118" s="116"/>
      <c r="D118" s="116"/>
      <c r="E118" s="116"/>
      <c r="F118" s="116"/>
      <c r="K118" s="116"/>
    </row>
    <row r="119" spans="3:11" ht="12">
      <c r="C119" s="116"/>
      <c r="D119" s="116"/>
      <c r="E119" s="116"/>
      <c r="F119" s="116"/>
      <c r="K119" s="116"/>
    </row>
    <row r="120" spans="3:11" ht="12">
      <c r="C120" s="116"/>
      <c r="D120" s="116"/>
      <c r="E120" s="116"/>
      <c r="F120" s="116"/>
      <c r="K120" s="116"/>
    </row>
    <row r="121" spans="3:11" ht="12">
      <c r="C121" s="116"/>
      <c r="D121" s="116"/>
      <c r="E121" s="116"/>
      <c r="F121" s="116"/>
      <c r="K121" s="116"/>
    </row>
    <row r="122" spans="3:11" ht="12">
      <c r="C122" s="116"/>
      <c r="D122" s="116"/>
      <c r="E122" s="116"/>
      <c r="F122" s="116"/>
      <c r="K122" s="116"/>
    </row>
    <row r="123" spans="3:11" ht="12">
      <c r="C123" s="116"/>
      <c r="D123" s="116"/>
      <c r="E123" s="116"/>
      <c r="F123" s="116"/>
      <c r="K123" s="116"/>
    </row>
    <row r="124" spans="3:11" ht="12">
      <c r="C124" s="116"/>
      <c r="D124" s="116"/>
      <c r="E124" s="116"/>
      <c r="F124" s="116"/>
      <c r="K124" s="116"/>
    </row>
    <row r="125" spans="3:11" ht="12">
      <c r="C125" s="116"/>
      <c r="D125" s="116"/>
      <c r="E125" s="116"/>
      <c r="F125" s="116"/>
      <c r="K125" s="116"/>
    </row>
    <row r="126" spans="3:11" ht="12">
      <c r="C126" s="116"/>
      <c r="D126" s="116"/>
      <c r="E126" s="116"/>
      <c r="F126" s="116"/>
      <c r="K126" s="116"/>
    </row>
    <row r="127" spans="3:11" ht="12">
      <c r="C127" s="116"/>
      <c r="D127" s="116"/>
      <c r="E127" s="116"/>
      <c r="F127" s="116"/>
      <c r="K127" s="116"/>
    </row>
    <row r="128" spans="3:11" ht="12">
      <c r="C128" s="116"/>
      <c r="D128" s="116"/>
      <c r="E128" s="116"/>
      <c r="F128" s="116"/>
      <c r="K128" s="116"/>
    </row>
    <row r="129" spans="3:11" ht="12">
      <c r="C129" s="116"/>
      <c r="D129" s="116"/>
      <c r="E129" s="116"/>
      <c r="F129" s="116"/>
      <c r="K129" s="116"/>
    </row>
    <row r="130" spans="3:11" ht="12">
      <c r="C130" s="116"/>
      <c r="D130" s="116"/>
      <c r="E130" s="116"/>
      <c r="F130" s="116"/>
      <c r="K130" s="116"/>
    </row>
    <row r="131" spans="3:11" ht="12">
      <c r="C131" s="116"/>
      <c r="D131" s="116"/>
      <c r="E131" s="116"/>
      <c r="F131" s="116"/>
      <c r="K131" s="116"/>
    </row>
    <row r="132" spans="3:11" ht="12">
      <c r="C132" s="116"/>
      <c r="D132" s="116"/>
      <c r="E132" s="116"/>
      <c r="F132" s="116"/>
      <c r="K132" s="116"/>
    </row>
    <row r="133" spans="3:11" ht="12">
      <c r="C133" s="116"/>
      <c r="D133" s="116"/>
      <c r="E133" s="116"/>
      <c r="F133" s="116"/>
      <c r="K133" s="116"/>
    </row>
    <row r="134" spans="3:11" ht="12">
      <c r="C134" s="116"/>
      <c r="D134" s="116"/>
      <c r="E134" s="116"/>
      <c r="F134" s="116"/>
      <c r="K134" s="116"/>
    </row>
    <row r="135" spans="3:11" ht="12">
      <c r="C135" s="116"/>
      <c r="D135" s="116"/>
      <c r="E135" s="116"/>
      <c r="F135" s="116"/>
      <c r="K135" s="116"/>
    </row>
    <row r="136" spans="3:11" ht="12">
      <c r="C136" s="116"/>
      <c r="D136" s="116"/>
      <c r="E136" s="116"/>
      <c r="F136" s="116"/>
      <c r="K136" s="116"/>
    </row>
    <row r="137" spans="3:11" ht="12">
      <c r="C137" s="116"/>
      <c r="D137" s="116"/>
      <c r="E137" s="116"/>
      <c r="F137" s="116"/>
      <c r="K137" s="116"/>
    </row>
    <row r="138" spans="3:11" ht="12">
      <c r="C138" s="116"/>
      <c r="D138" s="116"/>
      <c r="E138" s="116"/>
      <c r="F138" s="116"/>
      <c r="K138" s="116"/>
    </row>
    <row r="139" spans="3:11" ht="12">
      <c r="C139" s="116"/>
      <c r="D139" s="116"/>
      <c r="E139" s="116"/>
      <c r="F139" s="116"/>
      <c r="K139" s="116"/>
    </row>
    <row r="140" spans="3:11" ht="12">
      <c r="C140" s="116"/>
      <c r="D140" s="116"/>
      <c r="E140" s="116"/>
      <c r="F140" s="116"/>
      <c r="K140" s="116"/>
    </row>
    <row r="141" spans="3:11" ht="12">
      <c r="C141" s="116"/>
      <c r="D141" s="116"/>
      <c r="E141" s="116"/>
      <c r="F141" s="116"/>
      <c r="K141" s="116"/>
    </row>
    <row r="142" spans="3:11" ht="12">
      <c r="C142" s="116"/>
      <c r="D142" s="116"/>
      <c r="E142" s="116"/>
      <c r="F142" s="116"/>
      <c r="K142" s="116"/>
    </row>
    <row r="143" spans="3:11" ht="12">
      <c r="C143" s="116"/>
      <c r="D143" s="116"/>
      <c r="E143" s="116"/>
      <c r="F143" s="116"/>
      <c r="K143" s="116"/>
    </row>
    <row r="144" spans="3:11" ht="12">
      <c r="C144" s="116"/>
      <c r="D144" s="116"/>
      <c r="E144" s="116"/>
      <c r="F144" s="116"/>
      <c r="K144" s="116"/>
    </row>
    <row r="145" spans="3:11" ht="12">
      <c r="C145" s="116"/>
      <c r="D145" s="116"/>
      <c r="E145" s="116"/>
      <c r="F145" s="116"/>
      <c r="K145" s="116"/>
    </row>
    <row r="146" spans="3:11" ht="12">
      <c r="C146" s="116"/>
      <c r="D146" s="116"/>
      <c r="E146" s="116"/>
      <c r="F146" s="116"/>
      <c r="K146" s="116"/>
    </row>
    <row r="147" spans="3:11" ht="12">
      <c r="C147" s="116"/>
      <c r="D147" s="116"/>
      <c r="E147" s="116"/>
      <c r="F147" s="116"/>
      <c r="K147" s="116"/>
    </row>
    <row r="148" spans="3:11" ht="12">
      <c r="C148" s="116"/>
      <c r="D148" s="116"/>
      <c r="E148" s="116"/>
      <c r="F148" s="116"/>
      <c r="K148" s="116"/>
    </row>
    <row r="149" spans="3:11" ht="12">
      <c r="C149" s="116"/>
      <c r="D149" s="116"/>
      <c r="E149" s="116"/>
      <c r="F149" s="116"/>
      <c r="K149" s="116"/>
    </row>
    <row r="150" spans="3:11" ht="12">
      <c r="C150" s="116"/>
      <c r="D150" s="116"/>
      <c r="E150" s="116"/>
      <c r="F150" s="116"/>
      <c r="K150" s="116"/>
    </row>
    <row r="151" spans="3:11" ht="12">
      <c r="C151" s="116"/>
      <c r="D151" s="116"/>
      <c r="E151" s="116"/>
      <c r="F151" s="116"/>
      <c r="K151" s="116"/>
    </row>
    <row r="152" spans="3:11" ht="12">
      <c r="C152" s="116"/>
      <c r="D152" s="116"/>
      <c r="E152" s="116"/>
      <c r="F152" s="116"/>
      <c r="K152" s="116"/>
    </row>
    <row r="153" spans="3:11" ht="12">
      <c r="C153" s="116"/>
      <c r="D153" s="116"/>
      <c r="E153" s="116"/>
      <c r="F153" s="116"/>
      <c r="K153" s="116"/>
    </row>
    <row r="154" spans="3:11" ht="12">
      <c r="C154" s="116"/>
      <c r="D154" s="116"/>
      <c r="E154" s="116"/>
      <c r="F154" s="116"/>
      <c r="K154" s="116"/>
    </row>
    <row r="155" spans="3:11" ht="12">
      <c r="C155" s="116"/>
      <c r="D155" s="116"/>
      <c r="E155" s="116"/>
      <c r="F155" s="116"/>
      <c r="K155" s="116"/>
    </row>
    <row r="156" spans="3:11" ht="12">
      <c r="C156" s="116"/>
      <c r="D156" s="116"/>
      <c r="E156" s="116"/>
      <c r="F156" s="116"/>
      <c r="K156" s="116"/>
    </row>
    <row r="157" spans="3:11" ht="12">
      <c r="C157" s="116"/>
      <c r="D157" s="116"/>
      <c r="E157" s="116"/>
      <c r="F157" s="116"/>
      <c r="K157" s="116"/>
    </row>
    <row r="158" spans="3:11" ht="12">
      <c r="C158" s="116"/>
      <c r="D158" s="116"/>
      <c r="E158" s="116"/>
      <c r="F158" s="116"/>
      <c r="K158" s="116"/>
    </row>
    <row r="159" spans="3:11" ht="12">
      <c r="C159" s="116"/>
      <c r="D159" s="116"/>
      <c r="E159" s="116"/>
      <c r="F159" s="116"/>
      <c r="K159" s="116"/>
    </row>
    <row r="160" spans="3:11" ht="12">
      <c r="C160" s="116"/>
      <c r="D160" s="116"/>
      <c r="E160" s="116"/>
      <c r="F160" s="116"/>
      <c r="K160" s="116"/>
    </row>
    <row r="161" spans="3:11" ht="12">
      <c r="C161" s="116"/>
      <c r="D161" s="116"/>
      <c r="E161" s="116"/>
      <c r="F161" s="116"/>
      <c r="K161" s="116"/>
    </row>
    <row r="162" spans="3:11" ht="12">
      <c r="C162" s="116"/>
      <c r="D162" s="116"/>
      <c r="E162" s="116"/>
      <c r="F162" s="116"/>
      <c r="K162" s="116"/>
    </row>
    <row r="163" spans="3:11" ht="12">
      <c r="C163" s="116"/>
      <c r="D163" s="116"/>
      <c r="E163" s="116"/>
      <c r="F163" s="116"/>
      <c r="K163" s="116"/>
    </row>
    <row r="164" spans="3:11" ht="12">
      <c r="C164" s="116"/>
      <c r="D164" s="116"/>
      <c r="E164" s="116"/>
      <c r="F164" s="116"/>
      <c r="K164" s="116"/>
    </row>
    <row r="165" spans="3:11" ht="12">
      <c r="C165" s="116"/>
      <c r="D165" s="116"/>
      <c r="E165" s="116"/>
      <c r="F165" s="116"/>
      <c r="K165" s="116"/>
    </row>
    <row r="166" spans="3:11" ht="12">
      <c r="C166" s="116"/>
      <c r="D166" s="116"/>
      <c r="E166" s="116"/>
      <c r="F166" s="116"/>
      <c r="K166" s="116"/>
    </row>
    <row r="167" spans="3:11" ht="12">
      <c r="C167" s="116"/>
      <c r="D167" s="116"/>
      <c r="E167" s="116"/>
      <c r="F167" s="116"/>
      <c r="K167" s="116"/>
    </row>
    <row r="168" spans="3:11" ht="12">
      <c r="C168" s="116"/>
      <c r="D168" s="116"/>
      <c r="E168" s="116"/>
      <c r="F168" s="116"/>
      <c r="K168" s="116"/>
    </row>
    <row r="169" spans="3:11" ht="12">
      <c r="C169" s="116"/>
      <c r="D169" s="116"/>
      <c r="E169" s="116"/>
      <c r="F169" s="116"/>
      <c r="K169" s="116"/>
    </row>
    <row r="170" spans="3:11" ht="12">
      <c r="C170" s="116"/>
      <c r="D170" s="116"/>
      <c r="E170" s="116"/>
      <c r="F170" s="116"/>
      <c r="K170" s="116"/>
    </row>
    <row r="171" spans="3:11" ht="12">
      <c r="C171" s="116"/>
      <c r="D171" s="116"/>
      <c r="E171" s="116"/>
      <c r="F171" s="116"/>
      <c r="K171" s="116"/>
    </row>
    <row r="172" spans="3:11" ht="12">
      <c r="C172" s="116"/>
      <c r="D172" s="116"/>
      <c r="E172" s="116"/>
      <c r="F172" s="116"/>
      <c r="K172" s="116"/>
    </row>
    <row r="173" spans="3:11" ht="12">
      <c r="C173" s="116"/>
      <c r="D173" s="116"/>
      <c r="E173" s="116"/>
      <c r="F173" s="116"/>
      <c r="K173" s="116"/>
    </row>
    <row r="174" spans="3:11" ht="12">
      <c r="C174" s="116"/>
      <c r="D174" s="116"/>
      <c r="E174" s="116"/>
      <c r="F174" s="116"/>
      <c r="K174" s="116"/>
    </row>
    <row r="175" spans="3:11" ht="12">
      <c r="C175" s="116"/>
      <c r="D175" s="116"/>
      <c r="E175" s="116"/>
      <c r="F175" s="116"/>
      <c r="K175" s="116"/>
    </row>
    <row r="176" spans="3:11" ht="12">
      <c r="C176" s="116"/>
      <c r="D176" s="116"/>
      <c r="E176" s="116"/>
      <c r="F176" s="116"/>
      <c r="K176" s="116"/>
    </row>
    <row r="177" spans="3:11" ht="12">
      <c r="C177" s="116"/>
      <c r="D177" s="116"/>
      <c r="E177" s="116"/>
      <c r="F177" s="116"/>
      <c r="K177" s="116"/>
    </row>
    <row r="178" spans="3:11" ht="12">
      <c r="C178" s="116"/>
      <c r="D178" s="116"/>
      <c r="E178" s="116"/>
      <c r="F178" s="116"/>
      <c r="K178" s="116"/>
    </row>
    <row r="179" spans="3:11" ht="12">
      <c r="C179" s="116"/>
      <c r="D179" s="116"/>
      <c r="E179" s="116"/>
      <c r="F179" s="116"/>
      <c r="K179" s="116"/>
    </row>
    <row r="180" spans="3:11" ht="12">
      <c r="C180" s="116"/>
      <c r="D180" s="116"/>
      <c r="E180" s="116"/>
      <c r="F180" s="116"/>
      <c r="K180" s="116"/>
    </row>
    <row r="181" spans="3:11" ht="12">
      <c r="C181" s="116"/>
      <c r="D181" s="116"/>
      <c r="E181" s="116"/>
      <c r="F181" s="116"/>
      <c r="K181" s="116"/>
    </row>
    <row r="182" spans="3:11" ht="12">
      <c r="C182" s="116"/>
      <c r="D182" s="116"/>
      <c r="E182" s="116"/>
      <c r="F182" s="116"/>
      <c r="K182" s="116"/>
    </row>
    <row r="183" spans="3:11" ht="12">
      <c r="C183" s="116"/>
      <c r="D183" s="116"/>
      <c r="E183" s="116"/>
      <c r="F183" s="116"/>
      <c r="K183" s="116"/>
    </row>
    <row r="184" spans="3:11" ht="12">
      <c r="C184" s="116"/>
      <c r="D184" s="116"/>
      <c r="E184" s="116"/>
      <c r="F184" s="116"/>
      <c r="K184" s="116"/>
    </row>
    <row r="185" spans="3:11" ht="12">
      <c r="C185" s="116"/>
      <c r="D185" s="116"/>
      <c r="E185" s="116"/>
      <c r="F185" s="116"/>
      <c r="K185" s="116"/>
    </row>
    <row r="186" spans="3:11" ht="12">
      <c r="C186" s="116"/>
      <c r="D186" s="116"/>
      <c r="E186" s="116"/>
      <c r="F186" s="116"/>
      <c r="K186" s="116"/>
    </row>
    <row r="187" spans="3:11" ht="12">
      <c r="C187" s="116"/>
      <c r="D187" s="116"/>
      <c r="E187" s="116"/>
      <c r="F187" s="116"/>
      <c r="K187" s="116"/>
    </row>
    <row r="188" spans="3:11" ht="12">
      <c r="C188" s="116"/>
      <c r="D188" s="116"/>
      <c r="E188" s="116"/>
      <c r="F188" s="116"/>
      <c r="K188" s="116"/>
    </row>
    <row r="189" spans="3:11" ht="12">
      <c r="C189" s="116"/>
      <c r="D189" s="116"/>
      <c r="E189" s="116"/>
      <c r="F189" s="116"/>
      <c r="K189" s="116"/>
    </row>
    <row r="190" spans="3:11" ht="12">
      <c r="C190" s="116"/>
      <c r="D190" s="116"/>
      <c r="E190" s="116"/>
      <c r="F190" s="116"/>
      <c r="K190" s="116"/>
    </row>
    <row r="191" spans="3:11" ht="12">
      <c r="C191" s="116"/>
      <c r="D191" s="116"/>
      <c r="E191" s="116"/>
      <c r="F191" s="116"/>
      <c r="K191" s="116"/>
    </row>
    <row r="192" spans="3:11" ht="12">
      <c r="C192" s="116"/>
      <c r="D192" s="116"/>
      <c r="E192" s="116"/>
      <c r="F192" s="116"/>
      <c r="K192" s="116"/>
    </row>
    <row r="193" spans="3:11" ht="12">
      <c r="C193" s="116"/>
      <c r="D193" s="116"/>
      <c r="E193" s="116"/>
      <c r="F193" s="116"/>
      <c r="K193" s="116"/>
    </row>
    <row r="194" spans="3:11" ht="12">
      <c r="C194" s="116"/>
      <c r="D194" s="116"/>
      <c r="E194" s="116"/>
      <c r="F194" s="116"/>
      <c r="K194" s="116"/>
    </row>
    <row r="195" spans="3:11" ht="12">
      <c r="C195" s="116"/>
      <c r="D195" s="116"/>
      <c r="E195" s="116"/>
      <c r="F195" s="116"/>
      <c r="K195" s="116"/>
    </row>
    <row r="196" spans="3:11" ht="12">
      <c r="C196" s="116"/>
      <c r="D196" s="116"/>
      <c r="E196" s="116"/>
      <c r="F196" s="116"/>
      <c r="K196" s="116"/>
    </row>
    <row r="197" spans="3:11" ht="12">
      <c r="C197" s="116"/>
      <c r="D197" s="116"/>
      <c r="E197" s="116"/>
      <c r="F197" s="116"/>
      <c r="K197" s="116"/>
    </row>
    <row r="198" spans="3:11" ht="12">
      <c r="C198" s="116"/>
      <c r="D198" s="116"/>
      <c r="E198" s="116"/>
      <c r="F198" s="116"/>
      <c r="K198" s="116"/>
    </row>
    <row r="199" spans="3:11" ht="12">
      <c r="C199" s="116"/>
      <c r="D199" s="116"/>
      <c r="E199" s="116"/>
      <c r="F199" s="116"/>
      <c r="K199" s="116"/>
    </row>
    <row r="200" spans="3:11" ht="12">
      <c r="C200" s="116"/>
      <c r="D200" s="116"/>
      <c r="E200" s="116"/>
      <c r="F200" s="116"/>
      <c r="K200" s="116"/>
    </row>
    <row r="201" spans="3:11" ht="12">
      <c r="C201" s="116"/>
      <c r="D201" s="116"/>
      <c r="E201" s="116"/>
      <c r="F201" s="116"/>
      <c r="K201" s="116"/>
    </row>
    <row r="202" spans="3:11" ht="12">
      <c r="C202" s="116"/>
      <c r="D202" s="116"/>
      <c r="E202" s="116"/>
      <c r="F202" s="116"/>
      <c r="K202" s="116"/>
    </row>
    <row r="203" spans="3:11" ht="12">
      <c r="C203" s="116"/>
      <c r="D203" s="116"/>
      <c r="E203" s="116"/>
      <c r="F203" s="116"/>
      <c r="K203" s="116"/>
    </row>
    <row r="204" spans="3:11" ht="12">
      <c r="C204" s="116"/>
      <c r="D204" s="116"/>
      <c r="E204" s="116"/>
      <c r="F204" s="116"/>
      <c r="K204" s="116"/>
    </row>
    <row r="205" spans="3:11" ht="12">
      <c r="C205" s="116"/>
      <c r="D205" s="116"/>
      <c r="E205" s="116"/>
      <c r="F205" s="116"/>
      <c r="K205" s="116"/>
    </row>
    <row r="206" spans="3:11" ht="12">
      <c r="C206" s="116"/>
      <c r="D206" s="116"/>
      <c r="E206" s="116"/>
      <c r="F206" s="116"/>
      <c r="K206" s="116"/>
    </row>
    <row r="207" spans="3:11" ht="12">
      <c r="C207" s="116"/>
      <c r="D207" s="116"/>
      <c r="E207" s="116"/>
      <c r="F207" s="116"/>
      <c r="K207" s="116"/>
    </row>
    <row r="208" spans="3:11" ht="12">
      <c r="C208" s="116"/>
      <c r="D208" s="116"/>
      <c r="E208" s="116"/>
      <c r="F208" s="116"/>
      <c r="K208" s="116"/>
    </row>
    <row r="209" spans="3:11" ht="12">
      <c r="C209" s="116"/>
      <c r="D209" s="116"/>
      <c r="E209" s="116"/>
      <c r="F209" s="116"/>
      <c r="K209" s="116"/>
    </row>
    <row r="210" spans="3:11" ht="12">
      <c r="C210" s="116"/>
      <c r="D210" s="116"/>
      <c r="E210" s="116"/>
      <c r="F210" s="116"/>
      <c r="K210" s="116"/>
    </row>
    <row r="211" spans="3:11" ht="12">
      <c r="C211" s="116"/>
      <c r="D211" s="116"/>
      <c r="E211" s="116"/>
      <c r="F211" s="116"/>
      <c r="K211" s="116"/>
    </row>
    <row r="212" spans="3:11" ht="12">
      <c r="C212" s="116"/>
      <c r="D212" s="116"/>
      <c r="E212" s="116"/>
      <c r="F212" s="116"/>
      <c r="K212" s="116"/>
    </row>
    <row r="213" spans="3:11" ht="12">
      <c r="C213" s="116"/>
      <c r="D213" s="116"/>
      <c r="E213" s="116"/>
      <c r="F213" s="116"/>
      <c r="K213" s="116"/>
    </row>
    <row r="214" spans="3:11" ht="12">
      <c r="C214" s="116"/>
      <c r="D214" s="116"/>
      <c r="E214" s="116"/>
      <c r="F214" s="116"/>
      <c r="K214" s="116"/>
    </row>
    <row r="215" spans="3:11" ht="12">
      <c r="C215" s="116"/>
      <c r="D215" s="116"/>
      <c r="E215" s="116"/>
      <c r="F215" s="116"/>
      <c r="K215" s="116"/>
    </row>
    <row r="216" spans="3:11" ht="12">
      <c r="C216" s="116"/>
      <c r="D216" s="116"/>
      <c r="E216" s="116"/>
      <c r="F216" s="116"/>
      <c r="K216" s="116"/>
    </row>
    <row r="217" spans="3:11" ht="12">
      <c r="C217" s="116"/>
      <c r="D217" s="116"/>
      <c r="E217" s="116"/>
      <c r="F217" s="116"/>
      <c r="K217" s="116"/>
    </row>
    <row r="218" spans="3:11" ht="12">
      <c r="C218" s="116"/>
      <c r="D218" s="116"/>
      <c r="E218" s="116"/>
      <c r="F218" s="116"/>
      <c r="K218" s="116"/>
    </row>
    <row r="219" spans="3:11" ht="12">
      <c r="C219" s="116"/>
      <c r="D219" s="116"/>
      <c r="E219" s="116"/>
      <c r="F219" s="116"/>
      <c r="K219" s="116"/>
    </row>
    <row r="220" spans="3:11" ht="12">
      <c r="C220" s="116"/>
      <c r="D220" s="116"/>
      <c r="E220" s="116"/>
      <c r="F220" s="116"/>
      <c r="K220" s="116"/>
    </row>
    <row r="221" spans="3:11" ht="12">
      <c r="C221" s="116"/>
      <c r="D221" s="116"/>
      <c r="E221" s="116"/>
      <c r="F221" s="116"/>
      <c r="K221" s="116"/>
    </row>
    <row r="222" spans="3:11" ht="12">
      <c r="C222" s="116"/>
      <c r="D222" s="116"/>
      <c r="E222" s="116"/>
      <c r="F222" s="116"/>
      <c r="K222" s="116"/>
    </row>
    <row r="223" spans="3:11" ht="12">
      <c r="C223" s="116"/>
      <c r="D223" s="116"/>
      <c r="E223" s="116"/>
      <c r="F223" s="116"/>
      <c r="K223" s="116"/>
    </row>
    <row r="224" spans="3:11" ht="12">
      <c r="C224" s="116"/>
      <c r="D224" s="116"/>
      <c r="E224" s="116"/>
      <c r="F224" s="116"/>
      <c r="K224" s="116"/>
    </row>
    <row r="225" spans="3:11" ht="12">
      <c r="C225" s="116"/>
      <c r="D225" s="116"/>
      <c r="E225" s="116"/>
      <c r="F225" s="116"/>
      <c r="K225" s="116"/>
    </row>
    <row r="226" spans="3:11" ht="12">
      <c r="C226" s="116"/>
      <c r="D226" s="116"/>
      <c r="E226" s="116"/>
      <c r="F226" s="116"/>
      <c r="K226" s="116"/>
    </row>
    <row r="227" spans="3:11" ht="12">
      <c r="C227" s="116"/>
      <c r="D227" s="116"/>
      <c r="E227" s="116"/>
      <c r="F227" s="116"/>
      <c r="K227" s="116"/>
    </row>
    <row r="228" spans="3:11" ht="12">
      <c r="C228" s="116"/>
      <c r="D228" s="116"/>
      <c r="E228" s="116"/>
      <c r="F228" s="116"/>
      <c r="K228" s="116"/>
    </row>
    <row r="229" spans="3:11" ht="12">
      <c r="C229" s="116"/>
      <c r="D229" s="116"/>
      <c r="E229" s="116"/>
      <c r="F229" s="116"/>
      <c r="K229" s="116"/>
    </row>
    <row r="230" spans="3:11" ht="12">
      <c r="C230" s="116"/>
      <c r="D230" s="116"/>
      <c r="E230" s="116"/>
      <c r="F230" s="116"/>
      <c r="K230" s="116"/>
    </row>
    <row r="231" spans="3:11" ht="12">
      <c r="C231" s="116"/>
      <c r="D231" s="116"/>
      <c r="E231" s="116"/>
      <c r="F231" s="116"/>
      <c r="K231" s="116"/>
    </row>
    <row r="232" spans="3:11" ht="12">
      <c r="C232" s="116"/>
      <c r="D232" s="116"/>
      <c r="E232" s="116"/>
      <c r="F232" s="116"/>
      <c r="K232" s="116"/>
    </row>
    <row r="233" spans="3:11" ht="12">
      <c r="C233" s="116"/>
      <c r="D233" s="116"/>
      <c r="E233" s="116"/>
      <c r="F233" s="116"/>
      <c r="K233" s="116"/>
    </row>
    <row r="234" spans="3:11" ht="12">
      <c r="C234" s="116"/>
      <c r="D234" s="116"/>
      <c r="E234" s="116"/>
      <c r="F234" s="116"/>
      <c r="K234" s="116"/>
    </row>
    <row r="235" spans="3:11" ht="12">
      <c r="C235" s="116"/>
      <c r="D235" s="116"/>
      <c r="E235" s="116"/>
      <c r="F235" s="116"/>
      <c r="K235" s="116"/>
    </row>
    <row r="236" spans="3:11" ht="12">
      <c r="C236" s="116"/>
      <c r="D236" s="116"/>
      <c r="E236" s="116"/>
      <c r="F236" s="116"/>
      <c r="K236" s="116"/>
    </row>
    <row r="237" spans="3:11" ht="12">
      <c r="C237" s="116"/>
      <c r="D237" s="116"/>
      <c r="E237" s="116"/>
      <c r="F237" s="116"/>
      <c r="K237" s="116"/>
    </row>
    <row r="238" spans="3:11" ht="12">
      <c r="C238" s="116"/>
      <c r="D238" s="116"/>
      <c r="E238" s="116"/>
      <c r="F238" s="116"/>
      <c r="K238" s="116"/>
    </row>
    <row r="239" spans="3:11" ht="12">
      <c r="C239" s="116"/>
      <c r="D239" s="116"/>
      <c r="E239" s="116"/>
      <c r="F239" s="116"/>
      <c r="K239" s="116"/>
    </row>
    <row r="240" spans="3:11" ht="12">
      <c r="C240" s="116"/>
      <c r="D240" s="116"/>
      <c r="E240" s="116"/>
      <c r="F240" s="116"/>
      <c r="K240" s="116"/>
    </row>
    <row r="241" spans="3:11" ht="12">
      <c r="C241" s="116"/>
      <c r="D241" s="116"/>
      <c r="E241" s="116"/>
      <c r="F241" s="116"/>
      <c r="K241" s="116"/>
    </row>
    <row r="242" spans="3:11" ht="12">
      <c r="C242" s="116"/>
      <c r="D242" s="116"/>
      <c r="E242" s="116"/>
      <c r="F242" s="116"/>
      <c r="K242" s="116"/>
    </row>
    <row r="243" spans="3:11" ht="12">
      <c r="C243" s="116"/>
      <c r="D243" s="116"/>
      <c r="E243" s="116"/>
      <c r="F243" s="116"/>
      <c r="K243" s="116"/>
    </row>
    <row r="244" spans="3:11" ht="12">
      <c r="C244" s="116"/>
      <c r="D244" s="116"/>
      <c r="E244" s="116"/>
      <c r="F244" s="116"/>
      <c r="K244" s="116"/>
    </row>
    <row r="245" spans="3:11" ht="12">
      <c r="C245" s="116"/>
      <c r="D245" s="116"/>
      <c r="E245" s="116"/>
      <c r="F245" s="116"/>
      <c r="K245" s="116"/>
    </row>
    <row r="246" spans="3:11" ht="12">
      <c r="C246" s="116"/>
      <c r="D246" s="116"/>
      <c r="E246" s="116"/>
      <c r="F246" s="116"/>
      <c r="K246" s="116"/>
    </row>
    <row r="247" spans="3:11" ht="12">
      <c r="C247" s="116"/>
      <c r="D247" s="116"/>
      <c r="E247" s="116"/>
      <c r="F247" s="116"/>
      <c r="K247" s="116"/>
    </row>
    <row r="248" spans="3:11" ht="12">
      <c r="C248" s="116"/>
      <c r="D248" s="116"/>
      <c r="E248" s="116"/>
      <c r="F248" s="116"/>
      <c r="K248" s="116"/>
    </row>
    <row r="249" spans="3:11" ht="12">
      <c r="C249" s="116"/>
      <c r="D249" s="116"/>
      <c r="E249" s="116"/>
      <c r="F249" s="116"/>
      <c r="K249" s="116"/>
    </row>
    <row r="250" spans="3:11" ht="12">
      <c r="C250" s="116"/>
      <c r="D250" s="116"/>
      <c r="E250" s="116"/>
      <c r="F250" s="116"/>
      <c r="K250" s="116"/>
    </row>
    <row r="251" spans="3:11" ht="12">
      <c r="C251" s="116"/>
      <c r="D251" s="116"/>
      <c r="E251" s="116"/>
      <c r="F251" s="116"/>
      <c r="K251" s="116"/>
    </row>
    <row r="252" spans="3:11" ht="12">
      <c r="C252" s="116"/>
      <c r="D252" s="116"/>
      <c r="E252" s="116"/>
      <c r="F252" s="116"/>
      <c r="K252" s="116"/>
    </row>
    <row r="253" spans="3:11" ht="12">
      <c r="C253" s="116"/>
      <c r="D253" s="116"/>
      <c r="E253" s="116"/>
      <c r="F253" s="116"/>
      <c r="K253" s="116"/>
    </row>
    <row r="254" spans="3:11" ht="12">
      <c r="C254" s="116"/>
      <c r="D254" s="116"/>
      <c r="E254" s="116"/>
      <c r="F254" s="116"/>
      <c r="K254" s="116"/>
    </row>
    <row r="255" spans="3:11" ht="12">
      <c r="C255" s="116"/>
      <c r="D255" s="116"/>
      <c r="E255" s="116"/>
      <c r="F255" s="116"/>
      <c r="K255" s="116"/>
    </row>
    <row r="256" spans="3:11" ht="12">
      <c r="C256" s="116"/>
      <c r="D256" s="116"/>
      <c r="E256" s="116"/>
      <c r="F256" s="116"/>
      <c r="K256" s="116"/>
    </row>
    <row r="257" spans="3:11" ht="12">
      <c r="C257" s="116"/>
      <c r="D257" s="116"/>
      <c r="E257" s="116"/>
      <c r="F257" s="116"/>
      <c r="K257" s="116"/>
    </row>
    <row r="258" spans="3:11" ht="12">
      <c r="C258" s="116"/>
      <c r="D258" s="116"/>
      <c r="E258" s="116"/>
      <c r="F258" s="116"/>
      <c r="K258" s="116"/>
    </row>
    <row r="259" spans="3:11" ht="12">
      <c r="C259" s="116"/>
      <c r="D259" s="116"/>
      <c r="E259" s="116"/>
      <c r="F259" s="116"/>
      <c r="K259" s="116"/>
    </row>
    <row r="260" spans="3:11" ht="12">
      <c r="C260" s="116"/>
      <c r="D260" s="116"/>
      <c r="E260" s="116"/>
      <c r="F260" s="116"/>
      <c r="K260" s="116"/>
    </row>
    <row r="261" spans="3:11" ht="12">
      <c r="C261" s="116"/>
      <c r="D261" s="116"/>
      <c r="E261" s="116"/>
      <c r="F261" s="116"/>
      <c r="K261" s="116"/>
    </row>
    <row r="262" spans="3:11" ht="12">
      <c r="C262" s="116"/>
      <c r="D262" s="116"/>
      <c r="E262" s="116"/>
      <c r="F262" s="116"/>
      <c r="K262" s="116"/>
    </row>
    <row r="263" spans="3:11" ht="12">
      <c r="C263" s="116"/>
      <c r="D263" s="116"/>
      <c r="E263" s="116"/>
      <c r="F263" s="116"/>
      <c r="K263" s="116"/>
    </row>
    <row r="264" spans="3:11" ht="12">
      <c r="C264" s="116"/>
      <c r="D264" s="116"/>
      <c r="E264" s="116"/>
      <c r="F264" s="116"/>
      <c r="K264" s="116"/>
    </row>
    <row r="265" spans="3:11" ht="12">
      <c r="C265" s="116"/>
      <c r="D265" s="116"/>
      <c r="E265" s="116"/>
      <c r="F265" s="116"/>
      <c r="K265" s="116"/>
    </row>
    <row r="266" spans="3:11" ht="12">
      <c r="C266" s="116"/>
      <c r="D266" s="116"/>
      <c r="E266" s="116"/>
      <c r="F266" s="116"/>
      <c r="K266" s="116"/>
    </row>
    <row r="267" spans="3:11" ht="12">
      <c r="C267" s="116"/>
      <c r="D267" s="116"/>
      <c r="E267" s="116"/>
      <c r="F267" s="116"/>
      <c r="K267" s="116"/>
    </row>
    <row r="268" spans="3:11" ht="12">
      <c r="C268" s="116"/>
      <c r="D268" s="116"/>
      <c r="E268" s="116"/>
      <c r="F268" s="116"/>
      <c r="K268" s="116"/>
    </row>
    <row r="269" spans="3:11" ht="12">
      <c r="C269" s="116"/>
      <c r="D269" s="116"/>
      <c r="E269" s="116"/>
      <c r="F269" s="116"/>
      <c r="K269" s="116"/>
    </row>
    <row r="270" spans="3:11" ht="12">
      <c r="C270" s="116"/>
      <c r="D270" s="116"/>
      <c r="E270" s="116"/>
      <c r="F270" s="116"/>
      <c r="K270" s="116"/>
    </row>
    <row r="271" spans="3:11" ht="12">
      <c r="C271" s="116"/>
      <c r="D271" s="116"/>
      <c r="E271" s="116"/>
      <c r="F271" s="116"/>
      <c r="K271" s="116"/>
    </row>
    <row r="272" spans="3:11" ht="12">
      <c r="C272" s="116"/>
      <c r="D272" s="116"/>
      <c r="E272" s="116"/>
      <c r="F272" s="116"/>
      <c r="K272" s="116"/>
    </row>
    <row r="273" spans="3:11" ht="12">
      <c r="C273" s="116"/>
      <c r="D273" s="116"/>
      <c r="E273" s="116"/>
      <c r="F273" s="116"/>
      <c r="K273" s="116"/>
    </row>
    <row r="274" spans="3:11" ht="12">
      <c r="C274" s="116"/>
      <c r="D274" s="116"/>
      <c r="E274" s="116"/>
      <c r="F274" s="116"/>
      <c r="K274" s="116"/>
    </row>
    <row r="275" spans="3:11" ht="12">
      <c r="C275" s="116"/>
      <c r="D275" s="116"/>
      <c r="E275" s="116"/>
      <c r="F275" s="116"/>
      <c r="K275" s="116"/>
    </row>
    <row r="276" spans="3:11" ht="12">
      <c r="C276" s="116"/>
      <c r="D276" s="116"/>
      <c r="E276" s="116"/>
      <c r="F276" s="116"/>
      <c r="K276" s="116"/>
    </row>
    <row r="277" spans="3:11" ht="12">
      <c r="C277" s="116"/>
      <c r="D277" s="116"/>
      <c r="E277" s="116"/>
      <c r="F277" s="116"/>
      <c r="K277" s="116"/>
    </row>
    <row r="278" spans="3:11" ht="12">
      <c r="C278" s="116"/>
      <c r="D278" s="116"/>
      <c r="E278" s="116"/>
      <c r="F278" s="116"/>
      <c r="K278" s="116"/>
    </row>
    <row r="279" spans="3:11" ht="12">
      <c r="C279" s="116"/>
      <c r="D279" s="116"/>
      <c r="E279" s="116"/>
      <c r="F279" s="116"/>
      <c r="K279" s="116"/>
    </row>
    <row r="280" spans="3:11" ht="12">
      <c r="C280" s="116"/>
      <c r="D280" s="116"/>
      <c r="E280" s="116"/>
      <c r="F280" s="116"/>
      <c r="K280" s="116"/>
    </row>
    <row r="281" spans="3:11" ht="12">
      <c r="C281" s="116"/>
      <c r="D281" s="116"/>
      <c r="E281" s="116"/>
      <c r="F281" s="116"/>
      <c r="K281" s="116"/>
    </row>
    <row r="282" spans="3:11" ht="12">
      <c r="C282" s="116"/>
      <c r="D282" s="116"/>
      <c r="E282" s="116"/>
      <c r="F282" s="116"/>
      <c r="K282" s="116"/>
    </row>
    <row r="283" spans="3:11" ht="12">
      <c r="C283" s="116"/>
      <c r="D283" s="116"/>
      <c r="E283" s="116"/>
      <c r="F283" s="116"/>
      <c r="K283" s="116"/>
    </row>
    <row r="284" spans="3:11" ht="12">
      <c r="C284" s="116"/>
      <c r="D284" s="116"/>
      <c r="E284" s="116"/>
      <c r="F284" s="116"/>
      <c r="K284" s="116"/>
    </row>
    <row r="285" spans="3:11" ht="12">
      <c r="C285" s="116"/>
      <c r="D285" s="116"/>
      <c r="E285" s="116"/>
      <c r="F285" s="116"/>
      <c r="K285" s="116"/>
    </row>
    <row r="286" spans="3:11" ht="12">
      <c r="C286" s="116"/>
      <c r="D286" s="116"/>
      <c r="E286" s="116"/>
      <c r="F286" s="116"/>
      <c r="K286" s="116"/>
    </row>
    <row r="287" spans="3:11" ht="12">
      <c r="C287" s="116"/>
      <c r="D287" s="116"/>
      <c r="E287" s="116"/>
      <c r="F287" s="116"/>
      <c r="K287" s="116"/>
    </row>
    <row r="288" spans="3:11" ht="12">
      <c r="C288" s="116"/>
      <c r="D288" s="116"/>
      <c r="E288" s="116"/>
      <c r="F288" s="116"/>
      <c r="K288" s="116"/>
    </row>
    <row r="289" spans="3:11" ht="12">
      <c r="C289" s="116"/>
      <c r="D289" s="116"/>
      <c r="E289" s="116"/>
      <c r="F289" s="116"/>
      <c r="K289" s="116"/>
    </row>
    <row r="290" spans="3:11" ht="12">
      <c r="C290" s="116"/>
      <c r="D290" s="116"/>
      <c r="E290" s="116"/>
      <c r="F290" s="116"/>
      <c r="K290" s="116"/>
    </row>
    <row r="291" spans="3:11" ht="12">
      <c r="C291" s="116"/>
      <c r="D291" s="116"/>
      <c r="E291" s="116"/>
      <c r="F291" s="116"/>
      <c r="K291" s="116"/>
    </row>
    <row r="292" spans="3:11" ht="12">
      <c r="C292" s="116"/>
      <c r="D292" s="116"/>
      <c r="E292" s="116"/>
      <c r="F292" s="116"/>
      <c r="K292" s="116"/>
    </row>
    <row r="293" spans="3:11" ht="12">
      <c r="C293" s="116"/>
      <c r="D293" s="116"/>
      <c r="E293" s="116"/>
      <c r="F293" s="116"/>
      <c r="K293" s="116"/>
    </row>
    <row r="294" spans="3:11" ht="12">
      <c r="C294" s="116"/>
      <c r="D294" s="116"/>
      <c r="E294" s="116"/>
      <c r="F294" s="116"/>
      <c r="K294" s="116"/>
    </row>
    <row r="295" spans="3:11" ht="12">
      <c r="C295" s="116"/>
      <c r="D295" s="116"/>
      <c r="E295" s="116"/>
      <c r="F295" s="116"/>
      <c r="K295" s="116"/>
    </row>
    <row r="296" spans="3:11" ht="12">
      <c r="C296" s="116"/>
      <c r="D296" s="116"/>
      <c r="E296" s="116"/>
      <c r="F296" s="116"/>
      <c r="K296" s="116"/>
    </row>
    <row r="297" spans="3:11" ht="12">
      <c r="C297" s="116"/>
      <c r="D297" s="116"/>
      <c r="E297" s="116"/>
      <c r="F297" s="116"/>
      <c r="K297" s="116"/>
    </row>
    <row r="298" spans="3:11" ht="12">
      <c r="C298" s="116"/>
      <c r="D298" s="116"/>
      <c r="E298" s="116"/>
      <c r="F298" s="116"/>
      <c r="K298" s="116"/>
    </row>
    <row r="299" spans="3:11" ht="12">
      <c r="C299" s="116"/>
      <c r="D299" s="116"/>
      <c r="E299" s="116"/>
      <c r="F299" s="116"/>
      <c r="K299" s="116"/>
    </row>
    <row r="300" spans="3:11" ht="12">
      <c r="C300" s="116"/>
      <c r="D300" s="116"/>
      <c r="E300" s="116"/>
      <c r="F300" s="116"/>
      <c r="K300" s="116"/>
    </row>
    <row r="301" spans="3:11" ht="12">
      <c r="C301" s="116"/>
      <c r="D301" s="116"/>
      <c r="E301" s="116"/>
      <c r="F301" s="116"/>
      <c r="K301" s="116"/>
    </row>
    <row r="302" spans="3:11" ht="12">
      <c r="C302" s="116"/>
      <c r="D302" s="116"/>
      <c r="E302" s="116"/>
      <c r="F302" s="116"/>
      <c r="K302" s="116"/>
    </row>
    <row r="303" spans="3:11" ht="12">
      <c r="C303" s="116"/>
      <c r="D303" s="116"/>
      <c r="E303" s="116"/>
      <c r="F303" s="116"/>
      <c r="K303" s="116"/>
    </row>
    <row r="304" spans="3:11" ht="12">
      <c r="C304" s="116"/>
      <c r="D304" s="116"/>
      <c r="E304" s="116"/>
      <c r="F304" s="116"/>
      <c r="K304" s="116"/>
    </row>
    <row r="305" spans="3:11" ht="12">
      <c r="C305" s="116"/>
      <c r="D305" s="116"/>
      <c r="E305" s="116"/>
      <c r="F305" s="116"/>
      <c r="K305" s="116"/>
    </row>
    <row r="306" spans="3:11" ht="12">
      <c r="C306" s="116"/>
      <c r="D306" s="116"/>
      <c r="E306" s="116"/>
      <c r="F306" s="116"/>
      <c r="K306" s="116"/>
    </row>
    <row r="307" spans="3:11" ht="12">
      <c r="C307" s="116"/>
      <c r="D307" s="116"/>
      <c r="E307" s="116"/>
      <c r="F307" s="116"/>
      <c r="K307" s="116"/>
    </row>
    <row r="308" spans="3:11" ht="12">
      <c r="C308" s="116"/>
      <c r="D308" s="116"/>
      <c r="E308" s="116"/>
      <c r="F308" s="116"/>
      <c r="K308" s="116"/>
    </row>
    <row r="309" spans="3:11" ht="12">
      <c r="C309" s="116"/>
      <c r="D309" s="116"/>
      <c r="E309" s="116"/>
      <c r="F309" s="116"/>
      <c r="K309" s="116"/>
    </row>
    <row r="310" spans="3:11" ht="12">
      <c r="C310" s="116"/>
      <c r="D310" s="116"/>
      <c r="E310" s="116"/>
      <c r="F310" s="116"/>
      <c r="K310" s="116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8"/>
  <sheetViews>
    <sheetView workbookViewId="0" topLeftCell="A19">
      <selection activeCell="A40" sqref="A40"/>
    </sheetView>
  </sheetViews>
  <sheetFormatPr defaultColWidth="9.00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3" t="s">
        <v>196</v>
      </c>
      <c r="B1" s="173"/>
      <c r="C1" s="174"/>
      <c r="D1" s="174"/>
      <c r="E1" s="175"/>
      <c r="F1" s="175"/>
      <c r="G1" s="155"/>
      <c r="H1" s="155"/>
    </row>
    <row r="2" spans="1:8" ht="12.75">
      <c r="A2" s="173"/>
      <c r="B2" s="173"/>
      <c r="C2" s="174"/>
      <c r="D2" s="174"/>
      <c r="E2" s="175"/>
      <c r="F2" s="175"/>
      <c r="G2" s="155"/>
      <c r="H2" s="155"/>
    </row>
    <row r="3" spans="1:8" ht="25.5">
      <c r="A3" s="4" t="s">
        <v>502</v>
      </c>
      <c r="B3" s="4"/>
      <c r="C3" s="6"/>
      <c r="D3" s="6" t="s">
        <v>1</v>
      </c>
      <c r="E3" s="2"/>
      <c r="F3" s="121" t="s">
        <v>2</v>
      </c>
      <c r="G3" s="155"/>
      <c r="H3" s="27"/>
    </row>
    <row r="4" spans="1:8" ht="45">
      <c r="A4" s="4" t="s">
        <v>521</v>
      </c>
      <c r="B4" s="4"/>
      <c r="C4" s="155"/>
      <c r="D4" s="155"/>
      <c r="E4" s="16"/>
      <c r="F4" s="122" t="s">
        <v>506</v>
      </c>
      <c r="G4" s="155"/>
      <c r="H4" s="27"/>
    </row>
    <row r="5" spans="1:8" ht="12.75">
      <c r="A5" s="4"/>
      <c r="B5" s="4"/>
      <c r="E5" s="16"/>
      <c r="F5" s="16"/>
      <c r="H5" s="16" t="s">
        <v>197</v>
      </c>
    </row>
    <row r="6" spans="1:8" ht="25.5">
      <c r="A6" s="87" t="s">
        <v>198</v>
      </c>
      <c r="B6" s="44" t="s">
        <v>199</v>
      </c>
      <c r="C6" s="69" t="s">
        <v>9</v>
      </c>
      <c r="D6" s="44" t="s">
        <v>200</v>
      </c>
      <c r="E6" s="87" t="s">
        <v>201</v>
      </c>
      <c r="F6" s="44" t="s">
        <v>199</v>
      </c>
      <c r="G6" s="69" t="s">
        <v>9</v>
      </c>
      <c r="H6" s="44" t="s">
        <v>200</v>
      </c>
    </row>
    <row r="7" spans="1:8" ht="12.75">
      <c r="A7" s="61" t="s">
        <v>16</v>
      </c>
      <c r="B7" s="70" t="s">
        <v>17</v>
      </c>
      <c r="C7" s="62">
        <v>1</v>
      </c>
      <c r="D7" s="62">
        <v>2</v>
      </c>
      <c r="E7" s="61" t="s">
        <v>16</v>
      </c>
      <c r="F7" s="70" t="s">
        <v>17</v>
      </c>
      <c r="G7" s="62">
        <v>1</v>
      </c>
      <c r="H7" s="62">
        <v>2</v>
      </c>
    </row>
    <row r="8" spans="1:8" ht="12.75">
      <c r="A8" s="63" t="s">
        <v>202</v>
      </c>
      <c r="B8" s="63"/>
      <c r="C8" s="271"/>
      <c r="D8" s="271"/>
      <c r="E8" s="9" t="s">
        <v>203</v>
      </c>
      <c r="F8" s="9"/>
      <c r="G8" s="64"/>
      <c r="H8" s="64"/>
    </row>
    <row r="9" spans="1:18" ht="12.75">
      <c r="A9" s="65" t="s">
        <v>204</v>
      </c>
      <c r="B9" s="46" t="s">
        <v>205</v>
      </c>
      <c r="C9" s="159"/>
      <c r="D9" s="159"/>
      <c r="E9" s="7" t="s">
        <v>206</v>
      </c>
      <c r="F9" s="42" t="s">
        <v>207</v>
      </c>
      <c r="G9" s="23">
        <f>SUM(G10:G12)</f>
        <v>40</v>
      </c>
      <c r="H9" s="161">
        <f>SUM(H10:H12)</f>
        <v>241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8" ht="12.75">
      <c r="A10" s="65" t="s">
        <v>208</v>
      </c>
      <c r="B10" s="46" t="s">
        <v>209</v>
      </c>
      <c r="C10" s="159">
        <v>10</v>
      </c>
      <c r="D10" s="159">
        <v>4</v>
      </c>
      <c r="E10" s="7" t="s">
        <v>210</v>
      </c>
      <c r="F10" s="42" t="s">
        <v>211</v>
      </c>
      <c r="G10" s="159"/>
      <c r="H10" s="159"/>
    </row>
    <row r="11" spans="1:8" ht="12.75">
      <c r="A11" s="65" t="s">
        <v>212</v>
      </c>
      <c r="B11" s="46" t="s">
        <v>213</v>
      </c>
      <c r="C11" s="159">
        <v>12</v>
      </c>
      <c r="D11" s="159">
        <v>3</v>
      </c>
      <c r="E11" s="7" t="s">
        <v>214</v>
      </c>
      <c r="F11" s="42" t="s">
        <v>215</v>
      </c>
      <c r="G11" s="159">
        <v>40</v>
      </c>
      <c r="H11" s="159">
        <v>241</v>
      </c>
    </row>
    <row r="12" spans="1:8" ht="12.75">
      <c r="A12" s="65" t="s">
        <v>216</v>
      </c>
      <c r="B12" s="46" t="s">
        <v>217</v>
      </c>
      <c r="C12" s="159"/>
      <c r="D12" s="159"/>
      <c r="E12" s="7" t="s">
        <v>397</v>
      </c>
      <c r="F12" s="42" t="s">
        <v>218</v>
      </c>
      <c r="G12" s="159"/>
      <c r="H12" s="159"/>
    </row>
    <row r="13" spans="1:8" ht="25.5">
      <c r="A13" s="65" t="s">
        <v>219</v>
      </c>
      <c r="B13" s="46" t="s">
        <v>220</v>
      </c>
      <c r="C13" s="159">
        <v>37</v>
      </c>
      <c r="D13" s="159">
        <v>296</v>
      </c>
      <c r="E13" s="7" t="s">
        <v>221</v>
      </c>
      <c r="F13" s="42" t="s">
        <v>222</v>
      </c>
      <c r="G13" s="159"/>
      <c r="H13" s="159"/>
    </row>
    <row r="14" spans="1:8" ht="12.75">
      <c r="A14" s="65" t="s">
        <v>223</v>
      </c>
      <c r="B14" s="46" t="s">
        <v>224</v>
      </c>
      <c r="C14" s="159"/>
      <c r="D14" s="159"/>
      <c r="E14" s="7" t="s">
        <v>225</v>
      </c>
      <c r="F14" s="42" t="s">
        <v>226</v>
      </c>
      <c r="G14" s="159">
        <v>2</v>
      </c>
      <c r="H14" s="159"/>
    </row>
    <row r="15" spans="1:8" ht="12.75">
      <c r="A15" s="65" t="s">
        <v>227</v>
      </c>
      <c r="B15" s="46" t="s">
        <v>228</v>
      </c>
      <c r="C15" s="159">
        <v>18</v>
      </c>
      <c r="D15" s="159">
        <v>7</v>
      </c>
      <c r="E15" s="66" t="s">
        <v>229</v>
      </c>
      <c r="F15" s="45" t="s">
        <v>230</v>
      </c>
      <c r="G15" s="160"/>
      <c r="H15" s="160"/>
    </row>
    <row r="16" spans="1:8" ht="12.75">
      <c r="A16" s="66" t="s">
        <v>231</v>
      </c>
      <c r="B16" s="46" t="s">
        <v>232</v>
      </c>
      <c r="C16" s="160"/>
      <c r="D16" s="160"/>
      <c r="E16" s="7" t="s">
        <v>233</v>
      </c>
      <c r="F16" s="45" t="s">
        <v>234</v>
      </c>
      <c r="G16" s="159"/>
      <c r="H16" s="159"/>
    </row>
    <row r="17" spans="1:18" ht="13.5">
      <c r="A17" s="7" t="s">
        <v>235</v>
      </c>
      <c r="B17" s="45" t="s">
        <v>236</v>
      </c>
      <c r="C17" s="159"/>
      <c r="D17" s="159"/>
      <c r="E17" s="24" t="s">
        <v>237</v>
      </c>
      <c r="F17" s="43" t="s">
        <v>238</v>
      </c>
      <c r="G17" s="23">
        <f>+G16+G14+G13+G9</f>
        <v>42</v>
      </c>
      <c r="H17" s="23">
        <f>+H16+H14+H13+H9</f>
        <v>241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4" ht="13.5">
      <c r="A18" s="24" t="s">
        <v>239</v>
      </c>
      <c r="B18" s="73" t="s">
        <v>240</v>
      </c>
      <c r="C18" s="23">
        <f>SUM(C9:C15)+C17</f>
        <v>77</v>
      </c>
      <c r="D18" s="23">
        <f>SUM(D9:D15)+D17</f>
        <v>310</v>
      </c>
      <c r="E18" s="162"/>
      <c r="F18" s="163"/>
      <c r="G18" s="172"/>
      <c r="H18" s="172"/>
      <c r="I18" s="164"/>
      <c r="J18" s="164"/>
      <c r="K18" s="164"/>
      <c r="L18" s="164"/>
      <c r="M18" s="164"/>
      <c r="N18" s="164"/>
    </row>
    <row r="19" spans="1:18" ht="13.5">
      <c r="A19" s="25" t="s">
        <v>241</v>
      </c>
      <c r="B19" s="43" t="s">
        <v>242</v>
      </c>
      <c r="C19" s="133">
        <f>+IF((G17-C18)&lt;0,0,(G17-C18))</f>
        <v>0</v>
      </c>
      <c r="D19" s="133">
        <f>+IF((H17-D18)&lt;0,0,(H17-D18))</f>
        <v>0</v>
      </c>
      <c r="E19" s="166" t="s">
        <v>243</v>
      </c>
      <c r="F19" s="167" t="s">
        <v>244</v>
      </c>
      <c r="G19" s="161">
        <f>+IF((C18-G17)&lt;0,0,(C18-G17))</f>
        <v>35</v>
      </c>
      <c r="H19" s="161">
        <f>+IF((D18-H17)&lt;0,0,(D18-H17))</f>
        <v>69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ht="13.5">
      <c r="A20" s="25" t="s">
        <v>245</v>
      </c>
      <c r="B20" s="73" t="s">
        <v>246</v>
      </c>
      <c r="C20" s="159"/>
      <c r="D20" s="159"/>
      <c r="E20" s="25" t="s">
        <v>247</v>
      </c>
      <c r="F20" s="60" t="s">
        <v>248</v>
      </c>
      <c r="G20" s="23">
        <f>IF((C19=0),(G19+C20),IF((C19-C20)&lt;0,C20-C19,0))</f>
        <v>35</v>
      </c>
      <c r="H20" s="23">
        <f>IF((D19=0),(H19+D20),IF((D19-D20)&lt;0,D20-D19,0))</f>
        <v>69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</row>
    <row r="21" spans="1:14" ht="13.5">
      <c r="A21" s="25" t="s">
        <v>249</v>
      </c>
      <c r="B21" s="74" t="s">
        <v>250</v>
      </c>
      <c r="C21" s="142">
        <f>IF((C19-C20&gt;0),(C19-C20),0)</f>
        <v>0</v>
      </c>
      <c r="D21" s="142">
        <f>IF((D19-D20&gt;0),(D19-D20),0)</f>
        <v>0</v>
      </c>
      <c r="E21" s="166"/>
      <c r="F21" s="167"/>
      <c r="G21" s="172"/>
      <c r="H21" s="172"/>
      <c r="I21" s="164"/>
      <c r="J21" s="164"/>
      <c r="K21" s="164"/>
      <c r="L21" s="164"/>
      <c r="M21" s="164"/>
      <c r="N21" s="164"/>
    </row>
    <row r="22" spans="1:8" ht="13.5">
      <c r="A22" s="25"/>
      <c r="B22" s="43"/>
      <c r="C22" s="168"/>
      <c r="D22" s="168"/>
      <c r="E22" s="25"/>
      <c r="F22" s="44"/>
      <c r="G22" s="168"/>
      <c r="H22" s="168"/>
    </row>
    <row r="23" spans="1:8" ht="12.75">
      <c r="A23" s="9" t="s">
        <v>251</v>
      </c>
      <c r="B23" s="44"/>
      <c r="C23" s="168"/>
      <c r="D23" s="168"/>
      <c r="E23" s="9" t="s">
        <v>252</v>
      </c>
      <c r="F23" s="8"/>
      <c r="G23" s="168"/>
      <c r="H23" s="168"/>
    </row>
    <row r="24" spans="1:18" ht="12.75">
      <c r="A24" s="7" t="s">
        <v>253</v>
      </c>
      <c r="B24" s="46" t="s">
        <v>254</v>
      </c>
      <c r="C24" s="159">
        <v>9</v>
      </c>
      <c r="D24" s="159">
        <v>27</v>
      </c>
      <c r="E24" s="7" t="s">
        <v>206</v>
      </c>
      <c r="F24" s="42"/>
      <c r="G24" s="23">
        <f>SUM(G25:G27)</f>
        <v>13</v>
      </c>
      <c r="H24" s="23">
        <f>SUM(H25:H27)</f>
        <v>47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.75">
      <c r="A25" s="7" t="s">
        <v>255</v>
      </c>
      <c r="B25" s="76" t="s">
        <v>256</v>
      </c>
      <c r="C25" s="159">
        <v>8</v>
      </c>
      <c r="D25" s="159">
        <v>48</v>
      </c>
      <c r="E25" s="7" t="s">
        <v>257</v>
      </c>
      <c r="F25" s="42" t="s">
        <v>258</v>
      </c>
      <c r="G25" s="159"/>
      <c r="H25" s="159"/>
    </row>
    <row r="26" spans="1:8" ht="12.75">
      <c r="A26" s="7" t="s">
        <v>259</v>
      </c>
      <c r="B26" s="42" t="s">
        <v>213</v>
      </c>
      <c r="C26" s="159">
        <v>5</v>
      </c>
      <c r="D26" s="159">
        <v>16</v>
      </c>
      <c r="E26" s="7" t="s">
        <v>260</v>
      </c>
      <c r="F26" s="42" t="s">
        <v>261</v>
      </c>
      <c r="G26" s="159"/>
      <c r="H26" s="159"/>
    </row>
    <row r="27" spans="1:8" ht="12.75">
      <c r="A27" s="7" t="s">
        <v>262</v>
      </c>
      <c r="B27" s="42" t="s">
        <v>263</v>
      </c>
      <c r="C27" s="159">
        <v>1</v>
      </c>
      <c r="D27" s="159">
        <v>2</v>
      </c>
      <c r="E27" s="7" t="s">
        <v>264</v>
      </c>
      <c r="F27" s="42" t="s">
        <v>265</v>
      </c>
      <c r="G27" s="159">
        <v>13</v>
      </c>
      <c r="H27" s="159">
        <v>47</v>
      </c>
    </row>
    <row r="28" spans="1:8" ht="12.75">
      <c r="A28" s="7" t="s">
        <v>266</v>
      </c>
      <c r="B28" s="42" t="s">
        <v>228</v>
      </c>
      <c r="C28" s="159">
        <v>8</v>
      </c>
      <c r="D28" s="159">
        <v>16</v>
      </c>
      <c r="E28" s="7" t="s">
        <v>267</v>
      </c>
      <c r="F28" s="42" t="s">
        <v>268</v>
      </c>
      <c r="G28" s="159">
        <v>5</v>
      </c>
      <c r="H28" s="159"/>
    </row>
    <row r="29" spans="1:8" ht="12.75">
      <c r="A29" s="7" t="s">
        <v>269</v>
      </c>
      <c r="B29" s="42" t="s">
        <v>217</v>
      </c>
      <c r="C29" s="160"/>
      <c r="D29" s="160"/>
      <c r="E29" s="7" t="s">
        <v>270</v>
      </c>
      <c r="F29" s="42" t="s">
        <v>271</v>
      </c>
      <c r="G29" s="160"/>
      <c r="H29" s="160"/>
    </row>
    <row r="30" spans="1:8" ht="12.75">
      <c r="A30" s="67" t="s">
        <v>272</v>
      </c>
      <c r="B30" s="42" t="s">
        <v>220</v>
      </c>
      <c r="C30" s="159"/>
      <c r="D30" s="159"/>
      <c r="E30" s="7" t="s">
        <v>273</v>
      </c>
      <c r="F30" s="42" t="s">
        <v>274</v>
      </c>
      <c r="G30" s="159"/>
      <c r="H30" s="159">
        <v>12</v>
      </c>
    </row>
    <row r="31" spans="1:18" ht="15.75" customHeight="1">
      <c r="A31" s="7" t="s">
        <v>275</v>
      </c>
      <c r="B31" s="42" t="s">
        <v>224</v>
      </c>
      <c r="C31" s="159">
        <v>7</v>
      </c>
      <c r="D31" s="159">
        <v>3</v>
      </c>
      <c r="E31" s="24" t="s">
        <v>276</v>
      </c>
      <c r="F31" s="75" t="s">
        <v>238</v>
      </c>
      <c r="G31" s="141">
        <f>+G24+G28+G30</f>
        <v>18</v>
      </c>
      <c r="H31" s="141">
        <f>+H24+H28+H30</f>
        <v>59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4" ht="13.5">
      <c r="A32" s="24" t="s">
        <v>277</v>
      </c>
      <c r="B32" s="75" t="s">
        <v>240</v>
      </c>
      <c r="C32" s="23">
        <f>SUM(C24:C28)+C30+C31</f>
        <v>38</v>
      </c>
      <c r="D32" s="23">
        <f>SUM(D24:D28)+D30+D31</f>
        <v>112</v>
      </c>
      <c r="E32" s="162"/>
      <c r="F32" s="169"/>
      <c r="G32" s="172"/>
      <c r="H32" s="172"/>
      <c r="I32" s="164"/>
      <c r="J32" s="164"/>
      <c r="K32" s="164"/>
      <c r="L32" s="164"/>
      <c r="M32" s="164"/>
      <c r="N32" s="164"/>
    </row>
    <row r="33" spans="1:18" ht="13.5">
      <c r="A33" s="25" t="s">
        <v>278</v>
      </c>
      <c r="B33" s="44" t="s">
        <v>242</v>
      </c>
      <c r="C33" s="133">
        <f>+IF((G31-C32)&lt;0,0,(G31-C32))</f>
        <v>0</v>
      </c>
      <c r="D33" s="133">
        <f>+IF((H31-D32)&lt;0,0,(H31-D32))</f>
        <v>0</v>
      </c>
      <c r="E33" s="166" t="s">
        <v>279</v>
      </c>
      <c r="F33" s="163" t="s">
        <v>244</v>
      </c>
      <c r="G33" s="165">
        <f>+IF((C32-G31)&lt;0,0,(C32-G31))</f>
        <v>20</v>
      </c>
      <c r="H33" s="165">
        <f>+IF((D32-H31)&lt;0,0,(D32-H31))</f>
        <v>53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8" ht="13.5">
      <c r="A34" s="25" t="s">
        <v>280</v>
      </c>
      <c r="B34" s="43" t="s">
        <v>246</v>
      </c>
      <c r="C34" s="159"/>
      <c r="D34" s="159">
        <v>2</v>
      </c>
      <c r="E34" s="25"/>
      <c r="F34" s="44"/>
      <c r="G34" s="168"/>
      <c r="H34" s="168"/>
    </row>
    <row r="35" spans="1:18" ht="12.75">
      <c r="A35" s="25" t="s">
        <v>281</v>
      </c>
      <c r="B35" s="60" t="s">
        <v>250</v>
      </c>
      <c r="C35" s="142">
        <f>IF((C33-C34&gt;0),(C33-C34),0)</f>
        <v>0</v>
      </c>
      <c r="D35" s="142">
        <f>IF((D33-D34&gt;0),(D33-D34),0)</f>
        <v>0</v>
      </c>
      <c r="E35" s="166" t="s">
        <v>282</v>
      </c>
      <c r="F35" s="170" t="s">
        <v>248</v>
      </c>
      <c r="G35" s="23">
        <f>IF((C33=0),(G33+C34),IF((C33-C34)&lt;0,C34-C33,0))</f>
        <v>20</v>
      </c>
      <c r="H35" s="23">
        <f>IF((D33=0),(H33+D34),IF((D33-D34)&lt;0,D34-D33,0))</f>
        <v>55</v>
      </c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18" ht="12.75">
      <c r="A36" s="68" t="s">
        <v>283</v>
      </c>
      <c r="B36" s="60" t="s">
        <v>284</v>
      </c>
      <c r="C36" s="23">
        <f>+C35+C34+C32+C21+C20+C18</f>
        <v>115</v>
      </c>
      <c r="D36" s="23">
        <f>+D35+D34+D32+D21+D20+D18</f>
        <v>424</v>
      </c>
      <c r="E36" s="171" t="s">
        <v>285</v>
      </c>
      <c r="F36" s="167" t="s">
        <v>286</v>
      </c>
      <c r="G36" s="161">
        <f>+G35+G31+G20+G17</f>
        <v>115</v>
      </c>
      <c r="H36" s="161">
        <f>+H35+H31+H20+H17</f>
        <v>424</v>
      </c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8" spans="1:12" s="296" customFormat="1" ht="12">
      <c r="A38" s="290" t="s">
        <v>488</v>
      </c>
      <c r="B38" s="292"/>
      <c r="C38" s="114"/>
      <c r="D38" s="293"/>
      <c r="E38" s="293"/>
      <c r="F38" s="294"/>
      <c r="G38" s="50"/>
      <c r="H38" s="292"/>
      <c r="I38" s="50"/>
      <c r="J38" s="50"/>
      <c r="K38" s="293"/>
      <c r="L38" s="295"/>
    </row>
    <row r="39" spans="1:8" ht="12.75">
      <c r="A39" s="156" t="s">
        <v>526</v>
      </c>
      <c r="B39" s="156"/>
      <c r="C39" s="157" t="s">
        <v>193</v>
      </c>
      <c r="D39" s="14" t="s">
        <v>194</v>
      </c>
      <c r="E39" s="158" t="s">
        <v>195</v>
      </c>
      <c r="F39" s="158"/>
      <c r="G39" s="5" t="s">
        <v>194</v>
      </c>
      <c r="H39" s="297"/>
    </row>
    <row r="40" spans="1:8" ht="12.75">
      <c r="A40" s="2"/>
      <c r="B40" s="2"/>
      <c r="C40" s="297"/>
      <c r="D40" s="297"/>
      <c r="E40" s="2"/>
      <c r="F40" s="2"/>
      <c r="G40" s="297"/>
      <c r="H40" s="297"/>
    </row>
    <row r="41" spans="1:8" ht="12.75">
      <c r="A41" s="2"/>
      <c r="B41" s="2"/>
      <c r="C41" s="297"/>
      <c r="D41" s="297"/>
      <c r="E41" s="2"/>
      <c r="F41" s="2"/>
      <c r="G41" s="297"/>
      <c r="H41" s="297"/>
    </row>
    <row r="42" spans="1:8" ht="12.75">
      <c r="A42" s="2"/>
      <c r="B42" s="2"/>
      <c r="C42" s="297"/>
      <c r="D42" s="297"/>
      <c r="E42" s="2"/>
      <c r="F42" s="2"/>
      <c r="G42" s="297"/>
      <c r="H42" s="297"/>
    </row>
    <row r="43" spans="1:8" ht="12.75">
      <c r="A43" s="2"/>
      <c r="B43" s="2"/>
      <c r="C43" s="297"/>
      <c r="D43" s="297"/>
      <c r="E43" s="2"/>
      <c r="F43" s="2"/>
      <c r="G43" s="297"/>
      <c r="H43" s="297"/>
    </row>
    <row r="44" spans="1:8" ht="12.75">
      <c r="A44" s="2"/>
      <c r="B44" s="2"/>
      <c r="C44" s="297"/>
      <c r="D44" s="297"/>
      <c r="E44" s="2"/>
      <c r="F44" s="2"/>
      <c r="G44" s="297"/>
      <c r="H44" s="297"/>
    </row>
    <row r="45" spans="1:8" ht="12.75">
      <c r="A45" s="2"/>
      <c r="B45" s="2"/>
      <c r="C45" s="297"/>
      <c r="D45" s="297"/>
      <c r="E45" s="2"/>
      <c r="F45" s="2"/>
      <c r="G45" s="297"/>
      <c r="H45" s="297"/>
    </row>
    <row r="46" spans="1:8" ht="12.75">
      <c r="A46" s="2"/>
      <c r="B46" s="2"/>
      <c r="C46" s="297"/>
      <c r="D46" s="297"/>
      <c r="E46" s="2"/>
      <c r="F46" s="2"/>
      <c r="G46" s="297"/>
      <c r="H46" s="297"/>
    </row>
    <row r="47" spans="1:8" ht="12.75">
      <c r="A47" s="2"/>
      <c r="B47" s="2"/>
      <c r="C47" s="297"/>
      <c r="D47" s="297"/>
      <c r="E47" s="2"/>
      <c r="F47" s="2"/>
      <c r="G47" s="297"/>
      <c r="H47" s="297"/>
    </row>
    <row r="48" spans="1:8" ht="12.75">
      <c r="A48" s="2"/>
      <c r="B48" s="2"/>
      <c r="C48" s="297"/>
      <c r="D48" s="297"/>
      <c r="E48" s="2"/>
      <c r="F48" s="2"/>
      <c r="G48" s="297"/>
      <c r="H48" s="29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7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tabSelected="1" workbookViewId="0" topLeftCell="A16">
      <selection activeCell="A6" sqref="A6"/>
    </sheetView>
  </sheetViews>
  <sheetFormatPr defaultColWidth="9.00390625" defaultRowHeight="12.75"/>
  <cols>
    <col min="1" max="1" width="63.25390625" style="229" customWidth="1"/>
    <col min="2" max="2" width="12.00390625" style="229" customWidth="1"/>
    <col min="3" max="3" width="12.25390625" style="229" customWidth="1"/>
    <col min="4" max="4" width="11.25390625" style="229" customWidth="1"/>
    <col min="5" max="16384" width="9.25390625" style="229" customWidth="1"/>
  </cols>
  <sheetData>
    <row r="1" spans="1:6" ht="12.75">
      <c r="A1" s="232" t="s">
        <v>287</v>
      </c>
      <c r="B1" s="232"/>
      <c r="C1" s="232"/>
      <c r="D1" s="232"/>
      <c r="E1" s="233"/>
      <c r="F1" s="233"/>
    </row>
    <row r="2" spans="1:6" ht="12.75">
      <c r="A2" s="232"/>
      <c r="B2" s="232"/>
      <c r="C2" s="232"/>
      <c r="D2" s="232"/>
      <c r="E2" s="233"/>
      <c r="F2" s="233"/>
    </row>
    <row r="3" spans="1:6" ht="16.5" customHeight="1">
      <c r="A3" s="26" t="s">
        <v>503</v>
      </c>
      <c r="B3" s="26"/>
      <c r="C3" s="77" t="s">
        <v>1</v>
      </c>
      <c r="D3" s="234"/>
      <c r="E3" s="233"/>
      <c r="F3" s="233"/>
    </row>
    <row r="4" spans="1:6" ht="15.75" customHeight="1">
      <c r="A4" s="26" t="s">
        <v>504</v>
      </c>
      <c r="B4" s="26"/>
      <c r="C4" s="235"/>
      <c r="D4" s="233"/>
      <c r="E4" s="316" t="s">
        <v>2</v>
      </c>
      <c r="F4" s="233"/>
    </row>
    <row r="5" spans="1:6" ht="15.75" customHeight="1">
      <c r="A5" s="26" t="s">
        <v>527</v>
      </c>
      <c r="B5" s="26"/>
      <c r="C5" s="235"/>
      <c r="D5" s="122" t="s">
        <v>4</v>
      </c>
      <c r="E5" s="27"/>
      <c r="F5" s="233"/>
    </row>
    <row r="6" spans="1:4" ht="15.75" customHeight="1">
      <c r="A6" s="240"/>
      <c r="B6" s="240"/>
      <c r="C6" s="241"/>
      <c r="D6" s="242" t="s">
        <v>288</v>
      </c>
    </row>
    <row r="7" spans="1:4" ht="24">
      <c r="A7" s="243" t="s">
        <v>289</v>
      </c>
      <c r="B7" s="243" t="s">
        <v>199</v>
      </c>
      <c r="C7" s="244" t="s">
        <v>290</v>
      </c>
      <c r="D7" s="244" t="s">
        <v>200</v>
      </c>
    </row>
    <row r="8" spans="1:4" ht="12.75">
      <c r="A8" s="243" t="s">
        <v>16</v>
      </c>
      <c r="B8" s="243" t="s">
        <v>17</v>
      </c>
      <c r="C8" s="243">
        <v>1</v>
      </c>
      <c r="D8" s="243">
        <v>2</v>
      </c>
    </row>
    <row r="9" spans="1:4" ht="12.75">
      <c r="A9" s="245" t="s">
        <v>291</v>
      </c>
      <c r="B9" s="245"/>
      <c r="C9" s="228"/>
      <c r="D9" s="228"/>
    </row>
    <row r="10" spans="1:4" ht="12.75">
      <c r="A10" s="246" t="s">
        <v>292</v>
      </c>
      <c r="B10" s="247" t="s">
        <v>293</v>
      </c>
      <c r="C10" s="227">
        <v>58</v>
      </c>
      <c r="D10" s="227">
        <v>240</v>
      </c>
    </row>
    <row r="11" spans="1:4" ht="12.75">
      <c r="A11" s="246" t="s">
        <v>294</v>
      </c>
      <c r="B11" s="247" t="s">
        <v>295</v>
      </c>
      <c r="C11" s="227"/>
      <c r="D11" s="227"/>
    </row>
    <row r="12" spans="1:4" ht="12.75">
      <c r="A12" s="246" t="s">
        <v>296</v>
      </c>
      <c r="B12" s="247" t="s">
        <v>297</v>
      </c>
      <c r="C12" s="227"/>
      <c r="D12" s="227"/>
    </row>
    <row r="13" spans="1:4" ht="12.75">
      <c r="A13" s="246" t="s">
        <v>298</v>
      </c>
      <c r="B13" s="247" t="s">
        <v>299</v>
      </c>
      <c r="C13" s="227"/>
      <c r="D13" s="227"/>
    </row>
    <row r="14" spans="1:4" ht="12.75">
      <c r="A14" s="246" t="s">
        <v>300</v>
      </c>
      <c r="B14" s="247" t="s">
        <v>301</v>
      </c>
      <c r="C14" s="227"/>
      <c r="D14" s="227"/>
    </row>
    <row r="15" spans="1:4" ht="12.75">
      <c r="A15" s="246" t="s">
        <v>302</v>
      </c>
      <c r="B15" s="247" t="s">
        <v>303</v>
      </c>
      <c r="C15" s="227"/>
      <c r="D15" s="227"/>
    </row>
    <row r="16" spans="1:4" ht="12.75">
      <c r="A16" s="246" t="s">
        <v>304</v>
      </c>
      <c r="B16" s="247" t="s">
        <v>305</v>
      </c>
      <c r="C16" s="227"/>
      <c r="D16" s="227"/>
    </row>
    <row r="17" spans="1:4" ht="12.75">
      <c r="A17" s="246" t="s">
        <v>306</v>
      </c>
      <c r="B17" s="247" t="s">
        <v>307</v>
      </c>
      <c r="C17" s="227"/>
      <c r="D17" s="227"/>
    </row>
    <row r="18" spans="1:4" ht="12.75">
      <c r="A18" s="246" t="s">
        <v>308</v>
      </c>
      <c r="B18" s="247" t="s">
        <v>309</v>
      </c>
      <c r="C18" s="227"/>
      <c r="D18" s="227"/>
    </row>
    <row r="19" spans="1:4" ht="12.75">
      <c r="A19" s="246" t="s">
        <v>310</v>
      </c>
      <c r="B19" s="247" t="s">
        <v>311</v>
      </c>
      <c r="C19" s="227"/>
      <c r="D19" s="227"/>
    </row>
    <row r="20" spans="1:4" ht="12.75">
      <c r="A20" s="248" t="s">
        <v>312</v>
      </c>
      <c r="B20" s="249" t="s">
        <v>313</v>
      </c>
      <c r="C20" s="228">
        <f>SUM(C10:C19)</f>
        <v>58</v>
      </c>
      <c r="D20" s="228">
        <f>SUM(D10:D19)</f>
        <v>240</v>
      </c>
    </row>
    <row r="21" spans="1:4" ht="12.75">
      <c r="A21" s="246" t="s">
        <v>314</v>
      </c>
      <c r="B21" s="247" t="s">
        <v>315</v>
      </c>
      <c r="C21" s="227">
        <v>31</v>
      </c>
      <c r="D21" s="227">
        <v>70</v>
      </c>
    </row>
    <row r="22" spans="1:4" ht="12.75">
      <c r="A22" s="246" t="s">
        <v>316</v>
      </c>
      <c r="B22" s="247" t="s">
        <v>317</v>
      </c>
      <c r="C22" s="227"/>
      <c r="D22" s="227"/>
    </row>
    <row r="23" spans="1:4" ht="12.75">
      <c r="A23" s="246" t="s">
        <v>318</v>
      </c>
      <c r="B23" s="247" t="s">
        <v>319</v>
      </c>
      <c r="C23" s="227">
        <v>28</v>
      </c>
      <c r="D23" s="227">
        <v>5</v>
      </c>
    </row>
    <row r="24" spans="1:4" ht="12.75">
      <c r="A24" s="246" t="s">
        <v>320</v>
      </c>
      <c r="B24" s="247" t="s">
        <v>321</v>
      </c>
      <c r="C24" s="227"/>
      <c r="D24" s="227"/>
    </row>
    <row r="25" spans="1:4" ht="12.75">
      <c r="A25" s="246" t="s">
        <v>484</v>
      </c>
      <c r="B25" s="247" t="s">
        <v>322</v>
      </c>
      <c r="C25" s="227">
        <v>7</v>
      </c>
      <c r="D25" s="227">
        <v>2</v>
      </c>
    </row>
    <row r="26" spans="1:4" ht="12.75">
      <c r="A26" s="246" t="s">
        <v>485</v>
      </c>
      <c r="B26" s="247" t="s">
        <v>323</v>
      </c>
      <c r="C26" s="227"/>
      <c r="D26" s="227"/>
    </row>
    <row r="27" spans="1:4" ht="12.75">
      <c r="A27" s="246" t="s">
        <v>486</v>
      </c>
      <c r="B27" s="247" t="s">
        <v>324</v>
      </c>
      <c r="C27" s="227">
        <v>30</v>
      </c>
      <c r="D27" s="227">
        <v>19</v>
      </c>
    </row>
    <row r="28" spans="1:4" ht="12.75">
      <c r="A28" s="248" t="s">
        <v>325</v>
      </c>
      <c r="B28" s="249" t="s">
        <v>326</v>
      </c>
      <c r="C28" s="228">
        <f>SUM(C21:C27)</f>
        <v>96</v>
      </c>
      <c r="D28" s="228">
        <f>SUM(D21:D27)</f>
        <v>96</v>
      </c>
    </row>
    <row r="29" spans="1:4" ht="12.75">
      <c r="A29" s="250" t="s">
        <v>327</v>
      </c>
      <c r="B29" s="244" t="s">
        <v>328</v>
      </c>
      <c r="C29" s="228">
        <f>+C20-C28</f>
        <v>-38</v>
      </c>
      <c r="D29" s="228">
        <f>+D20-D28</f>
        <v>144</v>
      </c>
    </row>
    <row r="30" spans="1:4" ht="12.75">
      <c r="A30" s="245" t="s">
        <v>329</v>
      </c>
      <c r="B30" s="251"/>
      <c r="C30" s="239"/>
      <c r="D30" s="239"/>
    </row>
    <row r="31" spans="1:4" ht="12.75">
      <c r="A31" s="246" t="s">
        <v>330</v>
      </c>
      <c r="B31" s="247" t="s">
        <v>331</v>
      </c>
      <c r="C31" s="227">
        <v>1</v>
      </c>
      <c r="D31" s="227">
        <v>56</v>
      </c>
    </row>
    <row r="32" spans="1:4" ht="12.75">
      <c r="A32" s="246" t="s">
        <v>332</v>
      </c>
      <c r="B32" s="247" t="s">
        <v>333</v>
      </c>
      <c r="C32" s="227"/>
      <c r="D32" s="227"/>
    </row>
    <row r="33" spans="1:4" ht="12.75">
      <c r="A33" s="246" t="s">
        <v>334</v>
      </c>
      <c r="B33" s="247" t="s">
        <v>335</v>
      </c>
      <c r="C33" s="227"/>
      <c r="D33" s="227">
        <v>12</v>
      </c>
    </row>
    <row r="34" spans="1:4" ht="12.75">
      <c r="A34" s="248" t="s">
        <v>312</v>
      </c>
      <c r="B34" s="245" t="s">
        <v>336</v>
      </c>
      <c r="C34" s="228">
        <f>SUM(C31:C33)</f>
        <v>1</v>
      </c>
      <c r="D34" s="228">
        <f>SUM(D31:D33)</f>
        <v>68</v>
      </c>
    </row>
    <row r="35" spans="1:4" ht="12.75">
      <c r="A35" s="246" t="s">
        <v>337</v>
      </c>
      <c r="B35" s="247" t="s">
        <v>338</v>
      </c>
      <c r="C35" s="227"/>
      <c r="D35" s="227">
        <v>5</v>
      </c>
    </row>
    <row r="36" spans="1:4" ht="12.75">
      <c r="A36" s="246" t="s">
        <v>339</v>
      </c>
      <c r="B36" s="247" t="s">
        <v>340</v>
      </c>
      <c r="C36" s="227">
        <v>6</v>
      </c>
      <c r="D36" s="227">
        <v>12</v>
      </c>
    </row>
    <row r="37" spans="1:4" ht="12.75">
      <c r="A37" s="246" t="s">
        <v>341</v>
      </c>
      <c r="B37" s="247" t="s">
        <v>342</v>
      </c>
      <c r="C37" s="227"/>
      <c r="D37" s="227">
        <v>73</v>
      </c>
    </row>
    <row r="38" spans="1:4" ht="12.75">
      <c r="A38" s="246" t="s">
        <v>343</v>
      </c>
      <c r="B38" s="247" t="s">
        <v>344</v>
      </c>
      <c r="C38" s="227">
        <v>1</v>
      </c>
      <c r="D38" s="227">
        <v>1446</v>
      </c>
    </row>
    <row r="39" spans="1:4" ht="12.75">
      <c r="A39" s="248" t="s">
        <v>325</v>
      </c>
      <c r="B39" s="249" t="s">
        <v>345</v>
      </c>
      <c r="C39" s="228">
        <f>SUM(C35:C38)</f>
        <v>7</v>
      </c>
      <c r="D39" s="228">
        <f>SUM(D35:D38)</f>
        <v>1536</v>
      </c>
    </row>
    <row r="40" spans="1:4" ht="12.75">
      <c r="A40" s="250" t="s">
        <v>346</v>
      </c>
      <c r="B40" s="244" t="s">
        <v>347</v>
      </c>
      <c r="C40" s="228">
        <f>+C34-C39</f>
        <v>-6</v>
      </c>
      <c r="D40" s="228">
        <f>+D34-D39</f>
        <v>-1468</v>
      </c>
    </row>
    <row r="41" spans="1:4" ht="12.75">
      <c r="A41" s="252" t="s">
        <v>348</v>
      </c>
      <c r="B41" s="249" t="s">
        <v>349</v>
      </c>
      <c r="C41" s="228">
        <f>+C29+C40</f>
        <v>-44</v>
      </c>
      <c r="D41" s="228">
        <f>+D29+D40</f>
        <v>-1324</v>
      </c>
    </row>
    <row r="42" spans="1:4" ht="12.75">
      <c r="A42" s="252" t="s">
        <v>350</v>
      </c>
      <c r="B42" s="249" t="s">
        <v>351</v>
      </c>
      <c r="C42" s="228">
        <f>+D43</f>
        <v>185</v>
      </c>
      <c r="D42" s="227">
        <v>1509</v>
      </c>
    </row>
    <row r="43" spans="1:11" s="231" customFormat="1" ht="13.5" thickBot="1">
      <c r="A43" s="252" t="s">
        <v>352</v>
      </c>
      <c r="B43" s="244" t="s">
        <v>353</v>
      </c>
      <c r="C43" s="228">
        <f>+C41+C42</f>
        <v>141</v>
      </c>
      <c r="D43" s="228">
        <f>+D41+D42</f>
        <v>185</v>
      </c>
      <c r="E43" s="230"/>
      <c r="F43" s="230"/>
      <c r="G43" s="230"/>
      <c r="H43" s="230"/>
      <c r="I43" s="230"/>
      <c r="J43" s="230"/>
      <c r="K43" s="230"/>
    </row>
    <row r="44" spans="1:4" s="230" customFormat="1" ht="12.75">
      <c r="A44" s="236"/>
      <c r="B44" s="237"/>
      <c r="C44" s="79"/>
      <c r="D44" s="79"/>
    </row>
    <row r="45" spans="1:12" s="296" customFormat="1" ht="12">
      <c r="A45" s="290" t="s">
        <v>492</v>
      </c>
      <c r="B45" s="292"/>
      <c r="C45" s="114"/>
      <c r="D45" s="293"/>
      <c r="E45" s="293"/>
      <c r="F45" s="294"/>
      <c r="G45" s="50"/>
      <c r="H45" s="292"/>
      <c r="I45" s="50"/>
      <c r="J45" s="50"/>
      <c r="K45" s="293"/>
      <c r="L45" s="295"/>
    </row>
    <row r="46" spans="1:4" s="230" customFormat="1" ht="12.75">
      <c r="A46" s="236"/>
      <c r="B46" s="236"/>
      <c r="C46" s="79"/>
      <c r="D46" s="79"/>
    </row>
    <row r="47" spans="1:4" ht="12.75">
      <c r="A47" s="81" t="s">
        <v>354</v>
      </c>
      <c r="B47" s="81"/>
      <c r="C47" s="234"/>
      <c r="D47" s="238" t="s">
        <v>355</v>
      </c>
    </row>
    <row r="48" spans="1:4" ht="12.75">
      <c r="A48" s="81"/>
      <c r="B48" s="81"/>
      <c r="C48" s="234"/>
      <c r="D48" s="238"/>
    </row>
    <row r="49" spans="1:4" ht="12.75">
      <c r="A49" s="234"/>
      <c r="B49" s="234"/>
      <c r="C49" s="234"/>
      <c r="D49" s="234"/>
    </row>
    <row r="50" spans="1:4" ht="12.75">
      <c r="A50" s="80" t="s">
        <v>522</v>
      </c>
      <c r="B50" s="233"/>
      <c r="C50" s="233"/>
      <c r="D50" s="233"/>
    </row>
    <row r="51" spans="1:4" ht="12.75">
      <c r="A51" s="233"/>
      <c r="B51" s="233"/>
      <c r="C51" s="233"/>
      <c r="D51" s="233"/>
    </row>
    <row r="52" spans="1:4" ht="12.75">
      <c r="A52" s="233"/>
      <c r="B52" s="233"/>
      <c r="C52" s="233"/>
      <c r="D52" s="233"/>
    </row>
    <row r="53" spans="1:4" ht="12.75">
      <c r="A53" s="233"/>
      <c r="B53" s="233"/>
      <c r="C53" s="233"/>
      <c r="D53" s="233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landscape" paperSize="9" scale="75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7"/>
  <sheetViews>
    <sheetView workbookViewId="0" topLeftCell="A31">
      <selection activeCell="A36" sqref="A36:A37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40" t="s">
        <v>356</v>
      </c>
      <c r="B1" s="129"/>
      <c r="C1" s="129"/>
      <c r="D1" s="129"/>
      <c r="E1" s="129"/>
      <c r="F1" s="129"/>
      <c r="G1" s="21"/>
    </row>
    <row r="2" spans="1:7" ht="12.75" customHeight="1">
      <c r="A2" s="88"/>
      <c r="B2" s="22"/>
      <c r="C2" s="22"/>
      <c r="D2" s="22"/>
      <c r="E2" s="22"/>
      <c r="F2" s="22"/>
      <c r="G2" s="21"/>
    </row>
    <row r="3" spans="1:8" ht="15" customHeight="1">
      <c r="A3" s="88"/>
      <c r="B3" s="26" t="s">
        <v>505</v>
      </c>
      <c r="C3" s="22"/>
      <c r="D3" s="22"/>
      <c r="E3" s="22" t="s">
        <v>1</v>
      </c>
      <c r="G3" s="107" t="s">
        <v>2</v>
      </c>
      <c r="H3" s="27"/>
    </row>
    <row r="4" spans="1:8" ht="15.75">
      <c r="A4" s="18"/>
      <c r="B4" s="26" t="s">
        <v>523</v>
      </c>
      <c r="C4" s="17"/>
      <c r="D4" s="17"/>
      <c r="E4" s="17"/>
      <c r="F4" s="17"/>
      <c r="G4" s="108" t="s">
        <v>506</v>
      </c>
      <c r="H4" s="27"/>
    </row>
    <row r="5" spans="1:7" ht="15.75">
      <c r="A5" s="18"/>
      <c r="B5" s="26"/>
      <c r="C5" s="17"/>
      <c r="D5" s="17"/>
      <c r="E5" s="17"/>
      <c r="F5" s="17"/>
      <c r="G5" s="109" t="s">
        <v>197</v>
      </c>
    </row>
    <row r="6" spans="1:7" ht="49.5" customHeight="1">
      <c r="A6" s="82" t="s">
        <v>357</v>
      </c>
      <c r="B6" s="83" t="s">
        <v>358</v>
      </c>
      <c r="C6" s="84" t="s">
        <v>359</v>
      </c>
      <c r="D6" s="84" t="s">
        <v>360</v>
      </c>
      <c r="E6" s="84" t="s">
        <v>361</v>
      </c>
      <c r="F6" s="84" t="s">
        <v>496</v>
      </c>
      <c r="G6" s="83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5" t="s">
        <v>363</v>
      </c>
      <c r="B8" s="85" t="s">
        <v>514</v>
      </c>
      <c r="C8" s="323">
        <v>25</v>
      </c>
      <c r="D8" s="254" t="s">
        <v>519</v>
      </c>
      <c r="E8" s="324">
        <v>40310</v>
      </c>
      <c r="F8" s="323">
        <v>25</v>
      </c>
      <c r="G8" s="254"/>
    </row>
    <row r="9" spans="1:7" ht="12.75">
      <c r="A9" s="7" t="s">
        <v>364</v>
      </c>
      <c r="B9" s="7" t="s">
        <v>515</v>
      </c>
      <c r="C9" s="323">
        <v>2</v>
      </c>
      <c r="D9" s="254" t="s">
        <v>519</v>
      </c>
      <c r="E9" s="324">
        <v>40310</v>
      </c>
      <c r="F9" s="323">
        <v>3</v>
      </c>
      <c r="G9" s="254"/>
    </row>
    <row r="10" spans="1:7" ht="12.75">
      <c r="A10" s="7" t="s">
        <v>365</v>
      </c>
      <c r="B10" s="7" t="s">
        <v>516</v>
      </c>
      <c r="C10" s="323">
        <v>4</v>
      </c>
      <c r="D10" s="254" t="s">
        <v>519</v>
      </c>
      <c r="E10" s="324">
        <v>40310</v>
      </c>
      <c r="F10" s="323">
        <v>4</v>
      </c>
      <c r="G10" s="254"/>
    </row>
    <row r="11" spans="1:7" ht="12.75">
      <c r="A11" s="7" t="s">
        <v>366</v>
      </c>
      <c r="B11" s="7" t="s">
        <v>517</v>
      </c>
      <c r="C11" s="323">
        <v>1</v>
      </c>
      <c r="D11" s="254" t="s">
        <v>519</v>
      </c>
      <c r="E11" s="324">
        <v>40310</v>
      </c>
      <c r="F11" s="323">
        <v>2</v>
      </c>
      <c r="G11" s="254"/>
    </row>
    <row r="12" spans="1:7" ht="12.75">
      <c r="A12" s="7" t="s">
        <v>367</v>
      </c>
      <c r="B12" s="7" t="s">
        <v>518</v>
      </c>
      <c r="C12" s="323">
        <v>5</v>
      </c>
      <c r="D12" s="254" t="s">
        <v>519</v>
      </c>
      <c r="E12" s="324">
        <v>40310</v>
      </c>
      <c r="F12" s="323">
        <v>6</v>
      </c>
      <c r="G12" s="254"/>
    </row>
    <row r="13" spans="1:7" ht="12.75">
      <c r="A13" s="7" t="s">
        <v>368</v>
      </c>
      <c r="B13" s="7"/>
      <c r="C13" s="323"/>
      <c r="D13" s="254"/>
      <c r="E13" s="324"/>
      <c r="F13" s="323"/>
      <c r="G13" s="254"/>
    </row>
    <row r="14" spans="1:7" ht="12.75">
      <c r="A14" s="7" t="s">
        <v>369</v>
      </c>
      <c r="B14" s="7"/>
      <c r="C14" s="323"/>
      <c r="D14" s="254"/>
      <c r="E14" s="324"/>
      <c r="F14" s="323"/>
      <c r="G14" s="254"/>
    </row>
    <row r="15" spans="1:7" ht="12.75">
      <c r="A15" s="7" t="s">
        <v>370</v>
      </c>
      <c r="B15" s="7"/>
      <c r="C15" s="253"/>
      <c r="D15" s="254"/>
      <c r="E15" s="254"/>
      <c r="F15" s="253"/>
      <c r="G15" s="254"/>
    </row>
    <row r="16" spans="1:7" ht="12.75">
      <c r="A16" s="7" t="s">
        <v>371</v>
      </c>
      <c r="B16" s="7"/>
      <c r="C16" s="253"/>
      <c r="D16" s="254"/>
      <c r="E16" s="254"/>
      <c r="F16" s="253"/>
      <c r="G16" s="254"/>
    </row>
    <row r="17" spans="1:7" ht="12.75">
      <c r="A17" s="7" t="s">
        <v>372</v>
      </c>
      <c r="B17" s="7"/>
      <c r="C17" s="253"/>
      <c r="D17" s="254"/>
      <c r="E17" s="254"/>
      <c r="F17" s="253"/>
      <c r="G17" s="254"/>
    </row>
    <row r="18" spans="1:7" ht="12.75">
      <c r="A18" s="7" t="s">
        <v>373</v>
      </c>
      <c r="B18" s="7"/>
      <c r="C18" s="253"/>
      <c r="D18" s="254"/>
      <c r="E18" s="254"/>
      <c r="F18" s="253"/>
      <c r="G18" s="254"/>
    </row>
    <row r="19" spans="1:7" ht="12.75">
      <c r="A19" s="7" t="s">
        <v>374</v>
      </c>
      <c r="B19" s="7"/>
      <c r="C19" s="253"/>
      <c r="D19" s="254"/>
      <c r="E19" s="254"/>
      <c r="F19" s="253"/>
      <c r="G19" s="254"/>
    </row>
    <row r="20" spans="1:7" ht="12.75">
      <c r="A20" s="7" t="s">
        <v>375</v>
      </c>
      <c r="B20" s="7"/>
      <c r="C20" s="253"/>
      <c r="D20" s="254"/>
      <c r="E20" s="254"/>
      <c r="F20" s="253"/>
      <c r="G20" s="254"/>
    </row>
    <row r="21" spans="1:7" ht="12.75">
      <c r="A21" s="7" t="s">
        <v>376</v>
      </c>
      <c r="B21" s="7"/>
      <c r="C21" s="253"/>
      <c r="D21" s="254"/>
      <c r="E21" s="254"/>
      <c r="F21" s="253"/>
      <c r="G21" s="254"/>
    </row>
    <row r="22" spans="1:7" ht="12.75">
      <c r="A22" s="7" t="s">
        <v>377</v>
      </c>
      <c r="B22" s="7"/>
      <c r="C22" s="253"/>
      <c r="D22" s="254"/>
      <c r="E22" s="254"/>
      <c r="F22" s="253"/>
      <c r="G22" s="254"/>
    </row>
    <row r="23" spans="1:7" ht="12.75">
      <c r="A23" s="7" t="s">
        <v>378</v>
      </c>
      <c r="B23" s="7"/>
      <c r="C23" s="253"/>
      <c r="D23" s="254"/>
      <c r="E23" s="254"/>
      <c r="F23" s="253"/>
      <c r="G23" s="254"/>
    </row>
    <row r="24" spans="1:7" ht="12.75">
      <c r="A24" s="7" t="s">
        <v>379</v>
      </c>
      <c r="B24" s="7"/>
      <c r="C24" s="253"/>
      <c r="D24" s="254"/>
      <c r="E24" s="254"/>
      <c r="F24" s="253"/>
      <c r="G24" s="254"/>
    </row>
    <row r="25" spans="1:7" ht="12.75">
      <c r="A25" s="7" t="s">
        <v>380</v>
      </c>
      <c r="B25" s="7"/>
      <c r="C25" s="253"/>
      <c r="D25" s="254"/>
      <c r="E25" s="254"/>
      <c r="F25" s="253"/>
      <c r="G25" s="254"/>
    </row>
    <row r="26" spans="1:7" ht="12.75">
      <c r="A26" s="7" t="s">
        <v>381</v>
      </c>
      <c r="B26" s="7"/>
      <c r="C26" s="253"/>
      <c r="D26" s="254"/>
      <c r="E26" s="254"/>
      <c r="F26" s="253"/>
      <c r="G26" s="254"/>
    </row>
    <row r="27" spans="1:7" ht="12.75">
      <c r="A27" s="7" t="s">
        <v>382</v>
      </c>
      <c r="B27" s="7"/>
      <c r="C27" s="253"/>
      <c r="D27" s="254"/>
      <c r="E27" s="254"/>
      <c r="F27" s="253"/>
      <c r="G27" s="254"/>
    </row>
    <row r="28" spans="1:7" ht="12.75">
      <c r="A28" s="7"/>
      <c r="B28" s="86" t="s">
        <v>383</v>
      </c>
      <c r="C28" s="42">
        <f>SUM(C8:C27)</f>
        <v>37</v>
      </c>
      <c r="D28" s="7"/>
      <c r="E28" s="7"/>
      <c r="F28" s="42">
        <f>SUM(F8:F27)</f>
        <v>40</v>
      </c>
      <c r="G28" s="254"/>
    </row>
    <row r="29" spans="1:7" ht="12.75">
      <c r="A29" s="55"/>
      <c r="B29" s="71"/>
      <c r="C29" s="55"/>
      <c r="D29" s="55"/>
      <c r="E29" s="55"/>
      <c r="F29" s="55"/>
      <c r="G29" s="55"/>
    </row>
    <row r="30" spans="1:7" ht="12.75">
      <c r="A30" s="10"/>
      <c r="B30" s="20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91" t="s">
        <v>497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9" t="s">
        <v>528</v>
      </c>
      <c r="B37" s="19"/>
      <c r="C37" s="20" t="s">
        <v>193</v>
      </c>
      <c r="D37" s="10"/>
      <c r="E37" s="10"/>
      <c r="F37" s="11" t="s">
        <v>195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7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6"/>
  <sheetViews>
    <sheetView workbookViewId="0" topLeftCell="A1">
      <selection activeCell="A1" sqref="A1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8" t="s">
        <v>388</v>
      </c>
      <c r="B1" s="318"/>
      <c r="C1" s="318"/>
      <c r="D1" s="318"/>
      <c r="E1" s="318"/>
      <c r="F1" s="319"/>
      <c r="G1" s="12"/>
    </row>
    <row r="2" spans="1:7" ht="15.75">
      <c r="A2" s="320"/>
      <c r="B2" s="320"/>
      <c r="C2" s="320"/>
      <c r="D2" s="320"/>
      <c r="E2" s="320"/>
      <c r="F2" s="319"/>
      <c r="G2" s="12"/>
    </row>
    <row r="3" spans="1:7" ht="24">
      <c r="A3" s="26" t="s">
        <v>507</v>
      </c>
      <c r="B3" s="320"/>
      <c r="C3" s="320" t="s">
        <v>1</v>
      </c>
      <c r="D3" s="320"/>
      <c r="E3" s="121" t="s">
        <v>2</v>
      </c>
      <c r="F3" s="121"/>
      <c r="G3" s="12"/>
    </row>
    <row r="4" spans="1:7" ht="12.75" customHeight="1">
      <c r="A4" s="26" t="s">
        <v>524</v>
      </c>
      <c r="B4" s="321"/>
      <c r="C4" s="322"/>
      <c r="D4" s="321"/>
      <c r="E4" s="122" t="s">
        <v>4</v>
      </c>
      <c r="F4" s="122"/>
      <c r="G4" s="12"/>
    </row>
    <row r="5" spans="1:7" ht="15.75">
      <c r="A5" s="26"/>
      <c r="B5" s="17"/>
      <c r="C5" s="17"/>
      <c r="D5" s="17"/>
      <c r="E5" s="17"/>
      <c r="F5" s="22" t="s">
        <v>197</v>
      </c>
      <c r="G5" s="12"/>
    </row>
    <row r="6" spans="1:7" ht="72">
      <c r="A6" s="255" t="s">
        <v>389</v>
      </c>
      <c r="B6" s="256" t="s">
        <v>483</v>
      </c>
      <c r="C6" s="119" t="s">
        <v>482</v>
      </c>
      <c r="D6" s="84" t="s">
        <v>392</v>
      </c>
      <c r="E6" s="119" t="s">
        <v>390</v>
      </c>
      <c r="F6" s="119" t="s">
        <v>391</v>
      </c>
      <c r="G6" s="10"/>
    </row>
    <row r="7" spans="1:7" ht="12.75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 t="s">
        <v>393</v>
      </c>
      <c r="G7" s="13"/>
    </row>
    <row r="8" spans="1:7" ht="12.75">
      <c r="A8" s="85"/>
      <c r="B8" s="253"/>
      <c r="C8" s="253"/>
      <c r="D8" s="254"/>
      <c r="E8" s="253"/>
      <c r="F8" s="7">
        <f aca="true" t="shared" si="0" ref="F8:F28">+B8+C8-E8</f>
        <v>0</v>
      </c>
      <c r="G8" s="10"/>
    </row>
    <row r="9" spans="1:7" ht="12.75">
      <c r="A9" s="7" t="s">
        <v>508</v>
      </c>
      <c r="B9" s="323">
        <v>11</v>
      </c>
      <c r="C9" s="323">
        <v>20</v>
      </c>
      <c r="D9" s="254"/>
      <c r="E9" s="323">
        <v>31</v>
      </c>
      <c r="F9" s="42">
        <v>0</v>
      </c>
      <c r="G9" s="10"/>
    </row>
    <row r="10" spans="1:7" ht="12.75">
      <c r="A10" s="7" t="s">
        <v>509</v>
      </c>
      <c r="B10" s="323">
        <v>60</v>
      </c>
      <c r="C10" s="323"/>
      <c r="D10" s="254"/>
      <c r="E10" s="323">
        <v>1</v>
      </c>
      <c r="F10" s="42">
        <v>59</v>
      </c>
      <c r="G10" s="10"/>
    </row>
    <row r="11" spans="1:7" ht="12.75">
      <c r="A11" s="7" t="s">
        <v>513</v>
      </c>
      <c r="B11" s="323">
        <v>7</v>
      </c>
      <c r="C11" s="323">
        <v>20</v>
      </c>
      <c r="D11" s="254"/>
      <c r="E11" s="323">
        <v>26</v>
      </c>
      <c r="F11" s="42">
        <v>1</v>
      </c>
      <c r="G11" s="10"/>
    </row>
    <row r="12" spans="1:7" ht="12.75">
      <c r="A12" s="7" t="s">
        <v>510</v>
      </c>
      <c r="B12" s="323">
        <v>1</v>
      </c>
      <c r="C12" s="323">
        <v>8</v>
      </c>
      <c r="D12" s="254"/>
      <c r="E12" s="323">
        <v>8</v>
      </c>
      <c r="F12" s="42">
        <v>1</v>
      </c>
      <c r="G12" s="10"/>
    </row>
    <row r="13" spans="1:7" ht="12.75">
      <c r="A13" s="7" t="s">
        <v>511</v>
      </c>
      <c r="B13" s="323">
        <v>1</v>
      </c>
      <c r="C13" s="323">
        <v>1</v>
      </c>
      <c r="D13" s="254"/>
      <c r="E13" s="323">
        <v>2</v>
      </c>
      <c r="F13" s="42">
        <v>0</v>
      </c>
      <c r="G13" s="10"/>
    </row>
    <row r="14" spans="1:7" ht="12.75">
      <c r="A14" s="7" t="s">
        <v>512</v>
      </c>
      <c r="B14" s="323">
        <v>17</v>
      </c>
      <c r="C14" s="323">
        <v>26</v>
      </c>
      <c r="D14" s="254"/>
      <c r="E14" s="323">
        <v>41</v>
      </c>
      <c r="F14" s="42">
        <v>2</v>
      </c>
      <c r="G14" s="10"/>
    </row>
    <row r="15" spans="1:7" ht="12.75">
      <c r="A15" s="7"/>
      <c r="B15" s="253"/>
      <c r="C15" s="253"/>
      <c r="D15" s="254"/>
      <c r="E15" s="323"/>
      <c r="F15" s="42">
        <f t="shared" si="0"/>
        <v>0</v>
      </c>
      <c r="G15" s="10"/>
    </row>
    <row r="16" spans="1:7" ht="12.75">
      <c r="A16" s="7"/>
      <c r="B16" s="253"/>
      <c r="C16" s="253"/>
      <c r="D16" s="254"/>
      <c r="E16" s="323"/>
      <c r="F16" s="42">
        <f t="shared" si="0"/>
        <v>0</v>
      </c>
      <c r="G16" s="10"/>
    </row>
    <row r="17" spans="1:7" ht="12.75">
      <c r="A17" s="7"/>
      <c r="B17" s="253"/>
      <c r="C17" s="253"/>
      <c r="D17" s="254"/>
      <c r="E17" s="323"/>
      <c r="F17" s="42">
        <f t="shared" si="0"/>
        <v>0</v>
      </c>
      <c r="G17" s="10"/>
    </row>
    <row r="18" spans="1:7" ht="12.75">
      <c r="A18" s="7"/>
      <c r="B18" s="253"/>
      <c r="C18" s="253"/>
      <c r="D18" s="254"/>
      <c r="E18" s="323"/>
      <c r="F18" s="42">
        <f t="shared" si="0"/>
        <v>0</v>
      </c>
      <c r="G18" s="10"/>
    </row>
    <row r="19" spans="1:7" ht="12.75">
      <c r="A19" s="7"/>
      <c r="B19" s="253"/>
      <c r="C19" s="253"/>
      <c r="D19" s="254"/>
      <c r="E19" s="323"/>
      <c r="F19" s="42">
        <f t="shared" si="0"/>
        <v>0</v>
      </c>
      <c r="G19" s="10"/>
    </row>
    <row r="20" spans="1:7" ht="12.75">
      <c r="A20" s="7"/>
      <c r="B20" s="253"/>
      <c r="C20" s="253"/>
      <c r="D20" s="254"/>
      <c r="E20" s="323"/>
      <c r="F20" s="42">
        <f t="shared" si="0"/>
        <v>0</v>
      </c>
      <c r="G20" s="10"/>
    </row>
    <row r="21" spans="1:7" ht="12.75">
      <c r="A21" s="7"/>
      <c r="B21" s="253"/>
      <c r="C21" s="253"/>
      <c r="D21" s="254"/>
      <c r="E21" s="323"/>
      <c r="F21" s="42">
        <f t="shared" si="0"/>
        <v>0</v>
      </c>
      <c r="G21" s="10"/>
    </row>
    <row r="22" spans="1:7" ht="12.75">
      <c r="A22" s="7"/>
      <c r="B22" s="253"/>
      <c r="C22" s="253"/>
      <c r="D22" s="254"/>
      <c r="E22" s="323"/>
      <c r="F22" s="42">
        <f t="shared" si="0"/>
        <v>0</v>
      </c>
      <c r="G22" s="10"/>
    </row>
    <row r="23" spans="1:7" ht="12.75">
      <c r="A23" s="7"/>
      <c r="B23" s="253"/>
      <c r="C23" s="253"/>
      <c r="D23" s="254"/>
      <c r="E23" s="323"/>
      <c r="F23" s="42">
        <f t="shared" si="0"/>
        <v>0</v>
      </c>
      <c r="G23" s="10"/>
    </row>
    <row r="24" spans="1:7" ht="12.75">
      <c r="A24" s="7"/>
      <c r="B24" s="253"/>
      <c r="C24" s="253"/>
      <c r="D24" s="254"/>
      <c r="E24" s="323"/>
      <c r="F24" s="42">
        <f t="shared" si="0"/>
        <v>0</v>
      </c>
      <c r="G24" s="10"/>
    </row>
    <row r="25" spans="1:7" ht="12.75">
      <c r="A25" s="7"/>
      <c r="B25" s="253"/>
      <c r="C25" s="253"/>
      <c r="D25" s="254"/>
      <c r="E25" s="323"/>
      <c r="F25" s="42">
        <f t="shared" si="0"/>
        <v>0</v>
      </c>
      <c r="G25" s="10"/>
    </row>
    <row r="26" spans="1:7" ht="12.75">
      <c r="A26" s="7"/>
      <c r="B26" s="253"/>
      <c r="C26" s="253"/>
      <c r="D26" s="254"/>
      <c r="E26" s="323"/>
      <c r="F26" s="42">
        <f t="shared" si="0"/>
        <v>0</v>
      </c>
      <c r="G26" s="10"/>
    </row>
    <row r="27" spans="1:7" ht="12.75">
      <c r="A27" s="7"/>
      <c r="B27" s="253"/>
      <c r="C27" s="253"/>
      <c r="D27" s="254"/>
      <c r="E27" s="323"/>
      <c r="F27" s="42">
        <f t="shared" si="0"/>
        <v>0</v>
      </c>
      <c r="G27" s="10"/>
    </row>
    <row r="28" spans="1:7" ht="12.75">
      <c r="A28" s="7"/>
      <c r="B28" s="253"/>
      <c r="C28" s="253"/>
      <c r="D28" s="254"/>
      <c r="E28" s="323"/>
      <c r="F28" s="42">
        <f t="shared" si="0"/>
        <v>0</v>
      </c>
      <c r="G28" s="10"/>
    </row>
    <row r="29" spans="1:7" ht="12.75">
      <c r="A29" s="7" t="s">
        <v>383</v>
      </c>
      <c r="B29" s="42">
        <f>SUM(B8:B28)</f>
        <v>97</v>
      </c>
      <c r="C29" s="42">
        <f>SUM(C8:C28)</f>
        <v>75</v>
      </c>
      <c r="D29" s="254"/>
      <c r="E29" s="42">
        <f>SUM(E8:E28)</f>
        <v>109</v>
      </c>
      <c r="F29" s="42">
        <f>SUM(F8:F28)</f>
        <v>63</v>
      </c>
      <c r="G29" s="10"/>
    </row>
    <row r="30" spans="1:7" ht="12.75">
      <c r="A30" s="55"/>
      <c r="B30" s="55"/>
      <c r="C30" s="55"/>
      <c r="D30" s="55"/>
      <c r="E30" s="55"/>
      <c r="F30" s="55"/>
      <c r="G30" s="10"/>
    </row>
    <row r="31" spans="1:7" ht="12.75">
      <c r="A31" s="105" t="s">
        <v>394</v>
      </c>
      <c r="B31" s="55"/>
      <c r="C31" s="55"/>
      <c r="D31" s="55"/>
      <c r="E31" s="55"/>
      <c r="F31" s="55"/>
      <c r="G31" s="10"/>
    </row>
    <row r="32" spans="1:7" ht="12.75">
      <c r="A32" s="327" t="s">
        <v>395</v>
      </c>
      <c r="B32" s="327"/>
      <c r="C32" s="327"/>
      <c r="D32" s="327"/>
      <c r="E32" s="327"/>
      <c r="F32" s="327"/>
      <c r="G32" s="10"/>
    </row>
    <row r="33" spans="1:7" ht="12.75">
      <c r="A33" s="327" t="s">
        <v>396</v>
      </c>
      <c r="B33" s="327"/>
      <c r="C33" s="327"/>
      <c r="D33" s="327"/>
      <c r="E33" s="327"/>
      <c r="F33" s="327"/>
      <c r="G33" s="10"/>
    </row>
    <row r="34" spans="1:7" ht="32.25" customHeight="1">
      <c r="A34" s="328" t="s">
        <v>498</v>
      </c>
      <c r="B34" s="329"/>
      <c r="C34" s="329"/>
      <c r="D34" s="329"/>
      <c r="E34" s="329"/>
      <c r="F34" s="329"/>
      <c r="G34" s="10"/>
    </row>
    <row r="35" spans="1:7" ht="18" customHeight="1">
      <c r="A35" s="15"/>
      <c r="B35" s="78"/>
      <c r="C35" s="78"/>
      <c r="D35" s="78"/>
      <c r="E35" s="78"/>
      <c r="F35" s="78"/>
      <c r="G35" s="10"/>
    </row>
    <row r="36" spans="1:7" ht="12.75">
      <c r="A36" s="53" t="s">
        <v>528</v>
      </c>
      <c r="B36" s="71" t="s">
        <v>193</v>
      </c>
      <c r="C36" s="55"/>
      <c r="D36" s="55"/>
      <c r="E36" s="54" t="s">
        <v>195</v>
      </c>
      <c r="F36" s="55"/>
      <c r="G36" s="10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75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J75"/>
  <sheetViews>
    <sheetView workbookViewId="0" topLeftCell="A10">
      <selection activeCell="A1" sqref="A1"/>
    </sheetView>
  </sheetViews>
  <sheetFormatPr defaultColWidth="9.00390625" defaultRowHeight="12.75"/>
  <cols>
    <col min="1" max="1" width="45.875" style="222" customWidth="1"/>
    <col min="2" max="2" width="10.125" style="222" customWidth="1"/>
    <col min="3" max="3" width="11.875" style="222" customWidth="1"/>
    <col min="4" max="5" width="12.25390625" style="222" customWidth="1"/>
    <col min="6" max="6" width="13.375" style="188" customWidth="1"/>
    <col min="7" max="7" width="17.375" style="188" customWidth="1"/>
    <col min="8" max="8" width="10.375" style="222" customWidth="1"/>
    <col min="9" max="9" width="10.875" style="222" customWidth="1"/>
    <col min="10" max="16384" width="10.75390625" style="180" customWidth="1"/>
  </cols>
  <sheetData>
    <row r="1" spans="1:10" ht="12.75">
      <c r="A1" s="176" t="s">
        <v>398</v>
      </c>
      <c r="B1" s="177"/>
      <c r="C1" s="177"/>
      <c r="D1" s="177"/>
      <c r="E1" s="177"/>
      <c r="F1" s="178"/>
      <c r="G1" s="177"/>
      <c r="H1" s="177"/>
      <c r="I1" s="179" t="s">
        <v>399</v>
      </c>
      <c r="J1" s="317"/>
    </row>
    <row r="2" spans="1:10" ht="12.75">
      <c r="A2" s="181"/>
      <c r="B2" s="181"/>
      <c r="C2" s="182"/>
      <c r="D2" s="182"/>
      <c r="E2" s="182"/>
      <c r="F2" s="181"/>
      <c r="G2" s="177"/>
      <c r="H2" s="177"/>
      <c r="I2" s="177"/>
      <c r="J2" s="317"/>
    </row>
    <row r="3" spans="1:10" ht="14.25">
      <c r="A3" s="181" t="s">
        <v>400</v>
      </c>
      <c r="B3" s="181"/>
      <c r="C3" s="182"/>
      <c r="D3" s="182"/>
      <c r="E3" s="182"/>
      <c r="F3" s="181"/>
      <c r="G3" s="177"/>
      <c r="H3" s="121" t="s">
        <v>2</v>
      </c>
      <c r="I3" s="121"/>
      <c r="J3" s="317"/>
    </row>
    <row r="4" spans="1:10" s="184" customFormat="1" ht="14.25">
      <c r="A4" s="183"/>
      <c r="B4" s="181"/>
      <c r="C4" s="181"/>
      <c r="D4" s="181"/>
      <c r="E4" s="181"/>
      <c r="F4" s="182"/>
      <c r="G4" s="181"/>
      <c r="H4" s="122" t="s">
        <v>4</v>
      </c>
      <c r="I4" s="122"/>
      <c r="J4" s="183"/>
    </row>
    <row r="5" spans="1:9" s="184" customFormat="1" ht="12.75">
      <c r="A5" s="185" t="s">
        <v>3</v>
      </c>
      <c r="B5" s="181"/>
      <c r="C5" s="181"/>
      <c r="D5" s="181"/>
      <c r="E5" s="181"/>
      <c r="F5" s="182"/>
      <c r="G5" s="181"/>
      <c r="H5" s="181"/>
      <c r="I5" s="181" t="s">
        <v>197</v>
      </c>
    </row>
    <row r="6" spans="1:9" s="187" customFormat="1" ht="12">
      <c r="A6" s="333" t="s">
        <v>401</v>
      </c>
      <c r="B6" s="333"/>
      <c r="C6" s="333"/>
      <c r="D6" s="333"/>
      <c r="E6" s="333"/>
      <c r="F6" s="333"/>
      <c r="G6" s="333" t="s">
        <v>402</v>
      </c>
      <c r="H6" s="334"/>
      <c r="I6" s="334"/>
    </row>
    <row r="7" spans="1:9" s="187" customFormat="1" ht="48">
      <c r="A7" s="186" t="s">
        <v>403</v>
      </c>
      <c r="B7" s="186" t="s">
        <v>199</v>
      </c>
      <c r="C7" s="186" t="s">
        <v>404</v>
      </c>
      <c r="D7" s="186" t="s">
        <v>405</v>
      </c>
      <c r="E7" s="186" t="s">
        <v>405</v>
      </c>
      <c r="F7" s="186" t="s">
        <v>406</v>
      </c>
      <c r="G7" s="186" t="s">
        <v>407</v>
      </c>
      <c r="H7" s="186" t="s">
        <v>408</v>
      </c>
      <c r="I7" s="186" t="s">
        <v>409</v>
      </c>
    </row>
    <row r="8" spans="1:9" s="188" customFormat="1" ht="12">
      <c r="A8" s="186" t="s">
        <v>16</v>
      </c>
      <c r="B8" s="186" t="s">
        <v>17</v>
      </c>
      <c r="C8" s="186">
        <v>1</v>
      </c>
      <c r="D8" s="186">
        <v>2</v>
      </c>
      <c r="E8" s="186">
        <v>3</v>
      </c>
      <c r="F8" s="186">
        <v>4</v>
      </c>
      <c r="G8" s="186" t="s">
        <v>410</v>
      </c>
      <c r="H8" s="186">
        <v>1</v>
      </c>
      <c r="I8" s="186">
        <v>2</v>
      </c>
    </row>
    <row r="9" spans="1:9" s="188" customFormat="1" ht="12">
      <c r="A9" s="189" t="s">
        <v>493</v>
      </c>
      <c r="B9" s="186"/>
      <c r="C9" s="186"/>
      <c r="D9" s="186"/>
      <c r="E9" s="186"/>
      <c r="F9" s="186"/>
      <c r="G9" s="190"/>
      <c r="H9" s="186"/>
      <c r="I9" s="186"/>
    </row>
    <row r="10" spans="1:9" s="188" customFormat="1" ht="12" customHeight="1">
      <c r="A10" s="189" t="s">
        <v>411</v>
      </c>
      <c r="B10" s="186"/>
      <c r="C10" s="186"/>
      <c r="D10" s="186"/>
      <c r="E10" s="186"/>
      <c r="F10" s="191"/>
      <c r="G10" s="192" t="s">
        <v>412</v>
      </c>
      <c r="H10" s="193"/>
      <c r="I10" s="194"/>
    </row>
    <row r="11" spans="1:9" s="184" customFormat="1" ht="12.75">
      <c r="A11" s="195" t="s">
        <v>23</v>
      </c>
      <c r="B11" s="125" t="s">
        <v>413</v>
      </c>
      <c r="C11" s="196"/>
      <c r="D11" s="196"/>
      <c r="E11" s="196"/>
      <c r="F11" s="197"/>
      <c r="G11" s="198" t="s">
        <v>414</v>
      </c>
      <c r="H11" s="199"/>
      <c r="I11" s="200"/>
    </row>
    <row r="12" spans="1:9" s="184" customFormat="1" ht="12.75">
      <c r="A12" s="195" t="s">
        <v>27</v>
      </c>
      <c r="B12" s="125" t="s">
        <v>415</v>
      </c>
      <c r="C12" s="196"/>
      <c r="D12" s="196"/>
      <c r="E12" s="196"/>
      <c r="F12" s="197"/>
      <c r="G12" s="330" t="s">
        <v>416</v>
      </c>
      <c r="H12" s="199"/>
      <c r="I12" s="200"/>
    </row>
    <row r="13" spans="1:9" s="184" customFormat="1" ht="12.75">
      <c r="A13" s="201" t="s">
        <v>417</v>
      </c>
      <c r="B13" s="125" t="s">
        <v>418</v>
      </c>
      <c r="C13" s="196"/>
      <c r="D13" s="196"/>
      <c r="E13" s="196"/>
      <c r="F13" s="197"/>
      <c r="G13" s="335"/>
      <c r="H13" s="199"/>
      <c r="I13" s="200"/>
    </row>
    <row r="14" spans="1:9" s="184" customFormat="1" ht="12.75">
      <c r="A14" s="201" t="s">
        <v>39</v>
      </c>
      <c r="B14" s="125" t="s">
        <v>419</v>
      </c>
      <c r="C14" s="196"/>
      <c r="D14" s="196"/>
      <c r="E14" s="196"/>
      <c r="F14" s="196"/>
      <c r="G14" s="330" t="s">
        <v>420</v>
      </c>
      <c r="H14" s="200"/>
      <c r="I14" s="200"/>
    </row>
    <row r="15" spans="1:9" s="184" customFormat="1" ht="12.75">
      <c r="A15" s="201" t="s">
        <v>43</v>
      </c>
      <c r="B15" s="202" t="s">
        <v>421</v>
      </c>
      <c r="C15" s="196"/>
      <c r="D15" s="196"/>
      <c r="E15" s="196"/>
      <c r="F15" s="203"/>
      <c r="G15" s="335"/>
      <c r="H15" s="200"/>
      <c r="I15" s="200"/>
    </row>
    <row r="16" spans="1:9" s="184" customFormat="1" ht="12.75">
      <c r="A16" s="201" t="s">
        <v>422</v>
      </c>
      <c r="B16" s="125" t="s">
        <v>423</v>
      </c>
      <c r="C16" s="196"/>
      <c r="D16" s="196"/>
      <c r="E16" s="196"/>
      <c r="F16" s="196"/>
      <c r="G16" s="330" t="s">
        <v>424</v>
      </c>
      <c r="H16" s="200"/>
      <c r="I16" s="200"/>
    </row>
    <row r="17" spans="1:9" s="184" customFormat="1" ht="12.75">
      <c r="A17" s="201" t="s">
        <v>425</v>
      </c>
      <c r="B17" s="125" t="s">
        <v>426</v>
      </c>
      <c r="C17" s="204"/>
      <c r="D17" s="204"/>
      <c r="E17" s="204"/>
      <c r="F17" s="204"/>
      <c r="G17" s="331"/>
      <c r="H17" s="200"/>
      <c r="I17" s="200"/>
    </row>
    <row r="18" spans="1:9" s="184" customFormat="1" ht="24">
      <c r="A18" s="201" t="s">
        <v>52</v>
      </c>
      <c r="B18" s="125" t="s">
        <v>427</v>
      </c>
      <c r="C18" s="196"/>
      <c r="D18" s="196"/>
      <c r="E18" s="196"/>
      <c r="F18" s="196"/>
      <c r="G18" s="205" t="s">
        <v>428</v>
      </c>
      <c r="H18" s="200"/>
      <c r="I18" s="200"/>
    </row>
    <row r="19" spans="1:9" s="184" customFormat="1" ht="12.75">
      <c r="A19" s="144" t="s">
        <v>41</v>
      </c>
      <c r="B19" s="130" t="s">
        <v>429</v>
      </c>
      <c r="C19" s="206">
        <f>SUM(C11:C16)+C18</f>
        <v>0</v>
      </c>
      <c r="D19" s="206">
        <f>SUM(D11:D16)+D18</f>
        <v>0</v>
      </c>
      <c r="E19" s="206">
        <f>SUM(E11:E16)+E18</f>
        <v>0</v>
      </c>
      <c r="F19" s="206">
        <f>SUM(F11:F16)+F18</f>
        <v>0</v>
      </c>
      <c r="G19" s="330" t="s">
        <v>430</v>
      </c>
      <c r="H19" s="200"/>
      <c r="I19" s="200"/>
    </row>
    <row r="20" spans="1:9" s="184" customFormat="1" ht="12.75">
      <c r="A20" s="189" t="s">
        <v>58</v>
      </c>
      <c r="B20" s="130"/>
      <c r="C20" s="206"/>
      <c r="D20" s="206"/>
      <c r="E20" s="206"/>
      <c r="F20" s="206"/>
      <c r="G20" s="331"/>
      <c r="H20" s="200"/>
      <c r="I20" s="200"/>
    </row>
    <row r="21" spans="1:9" s="184" customFormat="1" ht="12.75">
      <c r="A21" s="201" t="s">
        <v>61</v>
      </c>
      <c r="B21" s="125" t="s">
        <v>431</v>
      </c>
      <c r="C21" s="196"/>
      <c r="D21" s="196"/>
      <c r="E21" s="196"/>
      <c r="F21" s="196"/>
      <c r="G21" s="330" t="s">
        <v>432</v>
      </c>
      <c r="H21" s="200"/>
      <c r="I21" s="200"/>
    </row>
    <row r="22" spans="1:9" s="184" customFormat="1" ht="12.75">
      <c r="A22" s="207" t="s">
        <v>65</v>
      </c>
      <c r="B22" s="125" t="s">
        <v>433</v>
      </c>
      <c r="C22" s="196"/>
      <c r="D22" s="196"/>
      <c r="E22" s="196"/>
      <c r="F22" s="196"/>
      <c r="G22" s="331"/>
      <c r="H22" s="200"/>
      <c r="I22" s="200"/>
    </row>
    <row r="23" spans="1:9" s="184" customFormat="1" ht="12.75">
      <c r="A23" s="201" t="s">
        <v>67</v>
      </c>
      <c r="B23" s="125" t="s">
        <v>434</v>
      </c>
      <c r="C23" s="196"/>
      <c r="D23" s="196"/>
      <c r="E23" s="196"/>
      <c r="F23" s="196"/>
      <c r="G23" s="330" t="s">
        <v>435</v>
      </c>
      <c r="H23" s="200"/>
      <c r="I23" s="200"/>
    </row>
    <row r="24" spans="1:9" s="184" customFormat="1" ht="12.75">
      <c r="A24" s="201" t="s">
        <v>71</v>
      </c>
      <c r="B24" s="125" t="s">
        <v>436</v>
      </c>
      <c r="C24" s="196"/>
      <c r="D24" s="196"/>
      <c r="E24" s="196"/>
      <c r="F24" s="196"/>
      <c r="G24" s="331"/>
      <c r="H24" s="200"/>
      <c r="I24" s="200"/>
    </row>
    <row r="25" spans="1:9" s="184" customFormat="1" ht="12.75">
      <c r="A25" s="144" t="s">
        <v>74</v>
      </c>
      <c r="B25" s="208" t="s">
        <v>437</v>
      </c>
      <c r="C25" s="206">
        <f>SUM(C21:C24)</f>
        <v>0</v>
      </c>
      <c r="D25" s="206">
        <f>SUM(D21:D24)</f>
        <v>0</v>
      </c>
      <c r="E25" s="206">
        <f>SUM(E21:E24)</f>
        <v>0</v>
      </c>
      <c r="F25" s="206">
        <f>SUM(F21:F24)</f>
        <v>0</v>
      </c>
      <c r="G25" s="330" t="s">
        <v>438</v>
      </c>
      <c r="H25" s="200"/>
      <c r="I25" s="200"/>
    </row>
    <row r="26" spans="1:9" ht="12.75">
      <c r="A26" s="189" t="s">
        <v>77</v>
      </c>
      <c r="B26" s="125" t="s">
        <v>439</v>
      </c>
      <c r="C26" s="206"/>
      <c r="D26" s="206"/>
      <c r="E26" s="206"/>
      <c r="F26" s="206"/>
      <c r="G26" s="331"/>
      <c r="H26" s="200"/>
      <c r="I26" s="200"/>
    </row>
    <row r="27" spans="1:9" ht="12.75">
      <c r="A27" s="209" t="s">
        <v>80</v>
      </c>
      <c r="B27" s="125" t="s">
        <v>440</v>
      </c>
      <c r="C27" s="196"/>
      <c r="D27" s="196"/>
      <c r="E27" s="196"/>
      <c r="F27" s="196"/>
      <c r="G27" s="330" t="s">
        <v>441</v>
      </c>
      <c r="H27" s="200"/>
      <c r="I27" s="200"/>
    </row>
    <row r="28" spans="1:9" s="184" customFormat="1" ht="12.75">
      <c r="A28" s="201" t="s">
        <v>84</v>
      </c>
      <c r="B28" s="202" t="s">
        <v>442</v>
      </c>
      <c r="C28" s="196"/>
      <c r="D28" s="196"/>
      <c r="E28" s="196"/>
      <c r="F28" s="196"/>
      <c r="G28" s="331"/>
      <c r="H28" s="200"/>
      <c r="I28" s="200"/>
    </row>
    <row r="29" spans="1:9" s="184" customFormat="1" ht="12.75">
      <c r="A29" s="201" t="s">
        <v>88</v>
      </c>
      <c r="B29" s="125" t="s">
        <v>443</v>
      </c>
      <c r="C29" s="196"/>
      <c r="D29" s="196"/>
      <c r="E29" s="196"/>
      <c r="F29" s="196"/>
      <c r="G29" s="330" t="s">
        <v>444</v>
      </c>
      <c r="H29" s="200"/>
      <c r="I29" s="200"/>
    </row>
    <row r="30" spans="1:9" s="184" customFormat="1" ht="12.75">
      <c r="A30" s="201" t="s">
        <v>92</v>
      </c>
      <c r="B30" s="125" t="s">
        <v>445</v>
      </c>
      <c r="C30" s="196"/>
      <c r="D30" s="196"/>
      <c r="E30" s="196"/>
      <c r="F30" s="196"/>
      <c r="G30" s="331"/>
      <c r="H30" s="200"/>
      <c r="I30" s="200"/>
    </row>
    <row r="31" spans="1:9" s="184" customFormat="1" ht="12.75">
      <c r="A31" s="201" t="s">
        <v>96</v>
      </c>
      <c r="B31" s="125" t="s">
        <v>446</v>
      </c>
      <c r="C31" s="196"/>
      <c r="D31" s="196"/>
      <c r="E31" s="196"/>
      <c r="F31" s="196"/>
      <c r="G31" s="210"/>
      <c r="H31" s="200"/>
      <c r="I31" s="200"/>
    </row>
    <row r="32" spans="1:9" s="184" customFormat="1" ht="12.75">
      <c r="A32" s="144" t="s">
        <v>100</v>
      </c>
      <c r="B32" s="130" t="s">
        <v>447</v>
      </c>
      <c r="C32" s="206">
        <f>SUM(C27:C31)</f>
        <v>0</v>
      </c>
      <c r="D32" s="206">
        <f>SUM(D27:D31)</f>
        <v>0</v>
      </c>
      <c r="E32" s="206">
        <f>SUM(E27:E31)</f>
        <v>0</v>
      </c>
      <c r="F32" s="206">
        <f>SUM(F27:F31)</f>
        <v>0</v>
      </c>
      <c r="G32" s="210"/>
      <c r="H32" s="200"/>
      <c r="I32" s="200"/>
    </row>
    <row r="33" spans="1:9" s="184" customFormat="1" ht="24">
      <c r="A33" s="132" t="s">
        <v>448</v>
      </c>
      <c r="B33" s="130" t="s">
        <v>449</v>
      </c>
      <c r="C33" s="206">
        <f>C32+C25+C19</f>
        <v>0</v>
      </c>
      <c r="D33" s="206">
        <f>D32+D25+D19</f>
        <v>0</v>
      </c>
      <c r="E33" s="206">
        <f>E32+E25+E19</f>
        <v>0</v>
      </c>
      <c r="F33" s="206">
        <f>F32+F25+F19</f>
        <v>0</v>
      </c>
      <c r="G33" s="210"/>
      <c r="H33" s="200"/>
      <c r="I33" s="200"/>
    </row>
    <row r="34" spans="1:9" s="184" customFormat="1" ht="12.75">
      <c r="A34" s="189" t="s">
        <v>450</v>
      </c>
      <c r="B34" s="130"/>
      <c r="C34" s="206"/>
      <c r="D34" s="206"/>
      <c r="E34" s="206"/>
      <c r="F34" s="206"/>
      <c r="G34" s="210"/>
      <c r="H34" s="200"/>
      <c r="I34" s="200"/>
    </row>
    <row r="35" spans="1:9" s="212" customFormat="1" ht="12">
      <c r="A35" s="189" t="s">
        <v>111</v>
      </c>
      <c r="B35" s="130"/>
      <c r="C35" s="206"/>
      <c r="D35" s="206"/>
      <c r="E35" s="206"/>
      <c r="F35" s="206"/>
      <c r="G35" s="210"/>
      <c r="H35" s="211"/>
      <c r="I35" s="211"/>
    </row>
    <row r="36" spans="1:9" s="184" customFormat="1" ht="12.75">
      <c r="A36" s="201" t="s">
        <v>114</v>
      </c>
      <c r="B36" s="125" t="s">
        <v>451</v>
      </c>
      <c r="C36" s="196"/>
      <c r="D36" s="196"/>
      <c r="E36" s="196"/>
      <c r="F36" s="196"/>
      <c r="G36" s="210"/>
      <c r="H36" s="200"/>
      <c r="I36" s="200"/>
    </row>
    <row r="37" spans="1:9" s="184" customFormat="1" ht="12.75">
      <c r="A37" s="201" t="s">
        <v>118</v>
      </c>
      <c r="B37" s="125" t="s">
        <v>452</v>
      </c>
      <c r="C37" s="196"/>
      <c r="D37" s="196"/>
      <c r="E37" s="196"/>
      <c r="F37" s="196"/>
      <c r="G37" s="210"/>
      <c r="H37" s="200"/>
      <c r="I37" s="200"/>
    </row>
    <row r="38" spans="1:9" s="184" customFormat="1" ht="12.75">
      <c r="A38" s="201" t="s">
        <v>121</v>
      </c>
      <c r="B38" s="125" t="s">
        <v>453</v>
      </c>
      <c r="C38" s="196"/>
      <c r="D38" s="196"/>
      <c r="E38" s="196"/>
      <c r="F38" s="196"/>
      <c r="G38" s="210"/>
      <c r="H38" s="200"/>
      <c r="I38" s="200"/>
    </row>
    <row r="39" spans="1:9" s="184" customFormat="1" ht="12.75">
      <c r="A39" s="201" t="s">
        <v>123</v>
      </c>
      <c r="B39" s="125" t="s">
        <v>454</v>
      </c>
      <c r="C39" s="196"/>
      <c r="D39" s="196"/>
      <c r="E39" s="196"/>
      <c r="F39" s="196"/>
      <c r="G39" s="210"/>
      <c r="H39" s="200"/>
      <c r="I39" s="200"/>
    </row>
    <row r="40" spans="1:9" s="184" customFormat="1" ht="12.75">
      <c r="A40" s="201" t="s">
        <v>96</v>
      </c>
      <c r="B40" s="125" t="s">
        <v>455</v>
      </c>
      <c r="C40" s="196"/>
      <c r="D40" s="196"/>
      <c r="E40" s="196"/>
      <c r="F40" s="196"/>
      <c r="G40" s="210"/>
      <c r="H40" s="200"/>
      <c r="I40" s="200"/>
    </row>
    <row r="41" spans="1:9" s="184" customFormat="1" ht="12.75">
      <c r="A41" s="144" t="s">
        <v>41</v>
      </c>
      <c r="B41" s="130" t="s">
        <v>456</v>
      </c>
      <c r="C41" s="206">
        <f>SUM(C36:C40)</f>
        <v>0</v>
      </c>
      <c r="D41" s="206">
        <f>SUM(D36:D40)</f>
        <v>0</v>
      </c>
      <c r="E41" s="213">
        <f>SUM(E36:E40)</f>
        <v>0</v>
      </c>
      <c r="F41" s="213">
        <f>SUM(F36:F40)</f>
        <v>0</v>
      </c>
      <c r="G41" s="210"/>
      <c r="H41" s="200"/>
      <c r="I41" s="200"/>
    </row>
    <row r="42" spans="1:9" s="184" customFormat="1" ht="12.75">
      <c r="A42" s="189" t="s">
        <v>134</v>
      </c>
      <c r="B42" s="125"/>
      <c r="C42" s="206"/>
      <c r="D42" s="206"/>
      <c r="E42" s="206"/>
      <c r="F42" s="206"/>
      <c r="G42" s="210"/>
      <c r="H42" s="200"/>
      <c r="I42" s="200"/>
    </row>
    <row r="43" spans="1:9" s="184" customFormat="1" ht="12.75">
      <c r="A43" s="201" t="s">
        <v>137</v>
      </c>
      <c r="B43" s="125" t="s">
        <v>457</v>
      </c>
      <c r="C43" s="257"/>
      <c r="D43" s="196"/>
      <c r="E43" s="196"/>
      <c r="F43" s="196"/>
      <c r="G43" s="210"/>
      <c r="H43" s="200"/>
      <c r="I43" s="200"/>
    </row>
    <row r="44" spans="1:9" s="184" customFormat="1" ht="12.75">
      <c r="A44" s="201" t="s">
        <v>140</v>
      </c>
      <c r="B44" s="125" t="s">
        <v>458</v>
      </c>
      <c r="C44" s="196"/>
      <c r="D44" s="196"/>
      <c r="E44" s="196"/>
      <c r="F44" s="196"/>
      <c r="G44" s="214"/>
      <c r="H44" s="215"/>
      <c r="I44" s="215"/>
    </row>
    <row r="45" spans="1:9" ht="12.75">
      <c r="A45" s="201" t="s">
        <v>144</v>
      </c>
      <c r="B45" s="125" t="s">
        <v>459</v>
      </c>
      <c r="C45" s="196"/>
      <c r="D45" s="196"/>
      <c r="E45" s="196"/>
      <c r="F45" s="196"/>
      <c r="G45" s="214"/>
      <c r="H45" s="215"/>
      <c r="I45" s="215"/>
    </row>
    <row r="46" spans="1:9" s="184" customFormat="1" ht="12.75">
      <c r="A46" s="201" t="s">
        <v>148</v>
      </c>
      <c r="B46" s="202" t="s">
        <v>460</v>
      </c>
      <c r="C46" s="196"/>
      <c r="D46" s="196"/>
      <c r="E46" s="196"/>
      <c r="F46" s="196"/>
      <c r="G46" s="210"/>
      <c r="H46" s="200"/>
      <c r="I46" s="200"/>
    </row>
    <row r="47" spans="1:9" s="184" customFormat="1" ht="12.75">
      <c r="A47" s="201" t="s">
        <v>152</v>
      </c>
      <c r="B47" s="125" t="s">
        <v>461</v>
      </c>
      <c r="C47" s="196"/>
      <c r="D47" s="196"/>
      <c r="E47" s="196"/>
      <c r="F47" s="196"/>
      <c r="G47" s="216"/>
      <c r="H47" s="200"/>
      <c r="I47" s="200"/>
    </row>
    <row r="48" spans="1:9" ht="12.75">
      <c r="A48" s="201" t="s">
        <v>155</v>
      </c>
      <c r="B48" s="125" t="s">
        <v>462</v>
      </c>
      <c r="C48" s="196"/>
      <c r="D48" s="196"/>
      <c r="E48" s="196"/>
      <c r="F48" s="196"/>
      <c r="G48" s="210"/>
      <c r="H48" s="200"/>
      <c r="I48" s="200"/>
    </row>
    <row r="49" spans="1:9" ht="12.75">
      <c r="A49" s="144" t="s">
        <v>74</v>
      </c>
      <c r="B49" s="130" t="s">
        <v>456</v>
      </c>
      <c r="C49" s="206">
        <f>SUM(C43:C48)</f>
        <v>0</v>
      </c>
      <c r="D49" s="206">
        <f>SUM(D44:D48)</f>
        <v>0</v>
      </c>
      <c r="E49" s="206">
        <f>SUM(E44:E48)</f>
        <v>0</v>
      </c>
      <c r="F49" s="206">
        <f>SUM(F44:F48)</f>
        <v>0</v>
      </c>
      <c r="G49" s="210"/>
      <c r="H49" s="200"/>
      <c r="I49" s="200"/>
    </row>
    <row r="50" spans="1:9" ht="12.75">
      <c r="A50" s="189" t="s">
        <v>494</v>
      </c>
      <c r="B50" s="130"/>
      <c r="C50" s="206"/>
      <c r="D50" s="206"/>
      <c r="E50" s="206"/>
      <c r="F50" s="206"/>
      <c r="G50" s="210"/>
      <c r="H50" s="200"/>
      <c r="I50" s="200"/>
    </row>
    <row r="51" spans="1:9" ht="12.75">
      <c r="A51" s="201" t="s">
        <v>463</v>
      </c>
      <c r="B51" s="217" t="s">
        <v>464</v>
      </c>
      <c r="C51" s="206">
        <f>SUM(C52:C55)</f>
        <v>0</v>
      </c>
      <c r="D51" s="213">
        <f>SUM(D52:D55)</f>
        <v>0</v>
      </c>
      <c r="E51" s="213">
        <f>SUM(E52:E55)</f>
        <v>0</v>
      </c>
      <c r="F51" s="213">
        <f>SUM(F52:F55)</f>
        <v>0</v>
      </c>
      <c r="G51" s="210"/>
      <c r="H51" s="200"/>
      <c r="I51" s="200"/>
    </row>
    <row r="52" spans="1:9" ht="12.75">
      <c r="A52" s="152" t="s">
        <v>163</v>
      </c>
      <c r="B52" s="217" t="s">
        <v>465</v>
      </c>
      <c r="C52" s="196"/>
      <c r="D52" s="196"/>
      <c r="E52" s="196"/>
      <c r="F52" s="196"/>
      <c r="G52" s="210"/>
      <c r="H52" s="200"/>
      <c r="I52" s="200"/>
    </row>
    <row r="53" spans="1:9" ht="12.75">
      <c r="A53" s="201" t="s">
        <v>165</v>
      </c>
      <c r="B53" s="217" t="s">
        <v>466</v>
      </c>
      <c r="C53" s="196"/>
      <c r="D53" s="196"/>
      <c r="E53" s="196"/>
      <c r="F53" s="196"/>
      <c r="G53" s="210"/>
      <c r="H53" s="200"/>
      <c r="I53" s="200"/>
    </row>
    <row r="54" spans="1:9" ht="12.75">
      <c r="A54" s="201" t="s">
        <v>167</v>
      </c>
      <c r="B54" s="217" t="s">
        <v>467</v>
      </c>
      <c r="C54" s="196"/>
      <c r="D54" s="196"/>
      <c r="E54" s="196"/>
      <c r="F54" s="196"/>
      <c r="G54" s="210"/>
      <c r="H54" s="200"/>
      <c r="I54" s="200"/>
    </row>
    <row r="55" spans="1:9" ht="12.75">
      <c r="A55" s="201" t="s">
        <v>169</v>
      </c>
      <c r="B55" s="217" t="s">
        <v>468</v>
      </c>
      <c r="C55" s="196"/>
      <c r="D55" s="196"/>
      <c r="E55" s="196"/>
      <c r="F55" s="196"/>
      <c r="G55" s="210"/>
      <c r="H55" s="200"/>
      <c r="I55" s="200"/>
    </row>
    <row r="56" spans="1:9" ht="12.75">
      <c r="A56" s="201" t="s">
        <v>171</v>
      </c>
      <c r="B56" s="217" t="s">
        <v>469</v>
      </c>
      <c r="C56" s="196"/>
      <c r="D56" s="196"/>
      <c r="E56" s="196"/>
      <c r="F56" s="196"/>
      <c r="G56" s="210"/>
      <c r="H56" s="200"/>
      <c r="I56" s="200"/>
    </row>
    <row r="57" spans="1:9" ht="12.75">
      <c r="A57" s="201" t="s">
        <v>470</v>
      </c>
      <c r="B57" s="217" t="s">
        <v>471</v>
      </c>
      <c r="C57" s="196"/>
      <c r="D57" s="196"/>
      <c r="E57" s="196"/>
      <c r="F57" s="196"/>
      <c r="G57" s="210"/>
      <c r="H57" s="200"/>
      <c r="I57" s="200"/>
    </row>
    <row r="58" spans="1:9" ht="12.75">
      <c r="A58" s="201" t="s">
        <v>175</v>
      </c>
      <c r="B58" s="217" t="s">
        <v>472</v>
      </c>
      <c r="C58" s="204"/>
      <c r="D58" s="204"/>
      <c r="E58" s="204"/>
      <c r="F58" s="204"/>
      <c r="G58" s="210"/>
      <c r="H58" s="200"/>
      <c r="I58" s="200"/>
    </row>
    <row r="59" spans="1:9" ht="12.75">
      <c r="A59" s="201" t="s">
        <v>177</v>
      </c>
      <c r="B59" s="217" t="s">
        <v>473</v>
      </c>
      <c r="C59" s="196"/>
      <c r="D59" s="196"/>
      <c r="E59" s="196"/>
      <c r="F59" s="196"/>
      <c r="G59" s="210"/>
      <c r="H59" s="200"/>
      <c r="I59" s="200"/>
    </row>
    <row r="60" spans="1:9" ht="12.75">
      <c r="A60" s="143" t="s">
        <v>96</v>
      </c>
      <c r="B60" s="217" t="s">
        <v>474</v>
      </c>
      <c r="C60" s="196"/>
      <c r="D60" s="196"/>
      <c r="E60" s="196"/>
      <c r="F60" s="196"/>
      <c r="G60" s="210"/>
      <c r="H60" s="200"/>
      <c r="I60" s="200"/>
    </row>
    <row r="61" spans="1:9" ht="12.75">
      <c r="A61" s="144" t="s">
        <v>100</v>
      </c>
      <c r="B61" s="218" t="s">
        <v>475</v>
      </c>
      <c r="C61" s="206">
        <f>C51+C56+C57+C59+C60</f>
        <v>0</v>
      </c>
      <c r="D61" s="213">
        <f>D51+D56+D57+D59+D60</f>
        <v>0</v>
      </c>
      <c r="E61" s="213">
        <f>E51+E56+E57+E59+E60</f>
        <v>0</v>
      </c>
      <c r="F61" s="213">
        <f>F51+F56+F57+F59+F60</f>
        <v>0</v>
      </c>
      <c r="G61" s="210"/>
      <c r="H61" s="200"/>
      <c r="I61" s="200"/>
    </row>
    <row r="62" spans="1:9" ht="24">
      <c r="A62" s="189" t="s">
        <v>476</v>
      </c>
      <c r="B62" s="219" t="s">
        <v>477</v>
      </c>
      <c r="C62" s="206">
        <f>C61+C49+C41</f>
        <v>0</v>
      </c>
      <c r="D62" s="213">
        <f>D61+D49+D41</f>
        <v>0</v>
      </c>
      <c r="E62" s="213">
        <f>E61+E49+E41</f>
        <v>0</v>
      </c>
      <c r="F62" s="213">
        <f>F61+F49+F41</f>
        <v>0</v>
      </c>
      <c r="G62" s="210"/>
      <c r="H62" s="200"/>
      <c r="I62" s="200"/>
    </row>
    <row r="63" spans="1:9" ht="12.75">
      <c r="A63" s="220" t="s">
        <v>478</v>
      </c>
      <c r="B63" s="219" t="s">
        <v>479</v>
      </c>
      <c r="C63" s="206">
        <f>C62+C33</f>
        <v>0</v>
      </c>
      <c r="D63" s="213">
        <f>D62+D33</f>
        <v>0</v>
      </c>
      <c r="E63" s="213">
        <f>E62+E33</f>
        <v>0</v>
      </c>
      <c r="F63" s="213">
        <f>F62+F33</f>
        <v>0</v>
      </c>
      <c r="G63" s="210"/>
      <c r="H63" s="258">
        <f>SUM(H10:H62)</f>
        <v>0</v>
      </c>
      <c r="I63" s="258">
        <f>SUM(I10:I62)</f>
        <v>0</v>
      </c>
    </row>
    <row r="64" spans="1:9" ht="12.75">
      <c r="A64" s="221" t="s">
        <v>394</v>
      </c>
      <c r="I64" s="188"/>
    </row>
    <row r="65" spans="1:9" ht="24.75" customHeight="1">
      <c r="A65" s="332" t="s">
        <v>495</v>
      </c>
      <c r="B65" s="329"/>
      <c r="C65" s="329"/>
      <c r="D65" s="329"/>
      <c r="E65" s="329"/>
      <c r="F65" s="329"/>
      <c r="G65" s="329"/>
      <c r="H65" s="329"/>
      <c r="I65" s="329"/>
    </row>
    <row r="66" spans="1:9" ht="12.75">
      <c r="A66" s="332" t="s">
        <v>499</v>
      </c>
      <c r="B66" s="332"/>
      <c r="C66" s="332"/>
      <c r="D66" s="332"/>
      <c r="E66" s="332"/>
      <c r="F66" s="332"/>
      <c r="G66" s="336"/>
      <c r="H66" s="336"/>
      <c r="I66" s="336"/>
    </row>
    <row r="67" spans="1:9" ht="12.75" customHeight="1">
      <c r="A67" s="332" t="s">
        <v>500</v>
      </c>
      <c r="B67" s="329"/>
      <c r="C67" s="329"/>
      <c r="D67" s="329"/>
      <c r="E67" s="329"/>
      <c r="F67" s="329"/>
      <c r="G67" s="329"/>
      <c r="H67" s="329"/>
      <c r="I67" s="329"/>
    </row>
    <row r="68" spans="1:9" ht="12.75">
      <c r="A68" s="223"/>
      <c r="B68" s="223"/>
      <c r="C68" s="223"/>
      <c r="D68" s="223"/>
      <c r="E68" s="223"/>
      <c r="F68" s="223"/>
      <c r="G68" s="224"/>
      <c r="H68" s="224"/>
      <c r="I68" s="224"/>
    </row>
    <row r="69" spans="1:9" ht="12.75">
      <c r="A69" s="225" t="s">
        <v>480</v>
      </c>
      <c r="B69" s="225"/>
      <c r="C69" s="226" t="s">
        <v>193</v>
      </c>
      <c r="D69" s="225"/>
      <c r="E69" s="225"/>
      <c r="F69" s="225" t="s">
        <v>481</v>
      </c>
      <c r="G69" s="178"/>
      <c r="H69" s="177"/>
      <c r="I69" s="178"/>
    </row>
    <row r="70" spans="1:9" ht="12.75">
      <c r="A70" s="177"/>
      <c r="B70" s="177"/>
      <c r="C70" s="177"/>
      <c r="D70" s="177"/>
      <c r="E70" s="177"/>
      <c r="F70" s="178"/>
      <c r="G70" s="178"/>
      <c r="H70" s="177"/>
      <c r="I70" s="177"/>
    </row>
    <row r="71" spans="1:9" ht="12.75">
      <c r="A71" s="177"/>
      <c r="B71" s="177"/>
      <c r="C71" s="177"/>
      <c r="D71" s="177"/>
      <c r="E71" s="177"/>
      <c r="F71" s="178"/>
      <c r="G71" s="178"/>
      <c r="H71" s="177"/>
      <c r="I71" s="177"/>
    </row>
    <row r="72" spans="1:9" ht="12.75">
      <c r="A72" s="177"/>
      <c r="B72" s="177"/>
      <c r="C72" s="177"/>
      <c r="D72" s="177"/>
      <c r="E72" s="177"/>
      <c r="F72" s="178"/>
      <c r="G72" s="178"/>
      <c r="H72" s="177"/>
      <c r="I72" s="177"/>
    </row>
    <row r="73" spans="1:9" ht="12.75">
      <c r="A73" s="177"/>
      <c r="B73" s="177"/>
      <c r="C73" s="177"/>
      <c r="D73" s="177"/>
      <c r="E73" s="177"/>
      <c r="F73" s="178"/>
      <c r="G73" s="178"/>
      <c r="H73" s="177"/>
      <c r="I73" s="177"/>
    </row>
    <row r="74" spans="1:9" ht="12.75">
      <c r="A74" s="177"/>
      <c r="B74" s="177"/>
      <c r="C74" s="177"/>
      <c r="D74" s="177"/>
      <c r="E74" s="177"/>
      <c r="F74" s="178"/>
      <c r="G74" s="178"/>
      <c r="H74" s="177"/>
      <c r="I74" s="177"/>
    </row>
    <row r="75" spans="1:9" ht="12.75">
      <c r="A75" s="177"/>
      <c r="B75" s="177"/>
      <c r="C75" s="177"/>
      <c r="D75" s="177"/>
      <c r="E75" s="177"/>
      <c r="F75" s="178"/>
      <c r="G75" s="178"/>
      <c r="H75" s="177"/>
      <c r="I75" s="177"/>
    </row>
  </sheetData>
  <sheetProtection password="CF7A" sheet="1" objects="1" scenarios="1"/>
  <mergeCells count="14">
    <mergeCell ref="A67:I67"/>
    <mergeCell ref="G16:G17"/>
    <mergeCell ref="G19:G20"/>
    <mergeCell ref="A6:F6"/>
    <mergeCell ref="G6:I6"/>
    <mergeCell ref="G12:G13"/>
    <mergeCell ref="G14:G15"/>
    <mergeCell ref="A66:I66"/>
    <mergeCell ref="G29:G30"/>
    <mergeCell ref="G21:G22"/>
    <mergeCell ref="G23:G24"/>
    <mergeCell ref="G25:G26"/>
    <mergeCell ref="G27:G28"/>
    <mergeCell ref="A65:I6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1998-01-01T02:58:11Z</cp:lastPrinted>
  <dcterms:created xsi:type="dcterms:W3CDTF">2000-06-29T12:02:40Z</dcterms:created>
  <dcterms:modified xsi:type="dcterms:W3CDTF">2011-03-31T07:03:47Z</dcterms:modified>
  <cp:category/>
  <cp:version/>
  <cp:contentType/>
  <cp:contentStatus/>
</cp:coreProperties>
</file>