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firstSheet="4" activeTab="6"/>
  </bookViews>
  <sheets>
    <sheet name="Chart1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" sheetId="6" r:id="rId6"/>
    <sheet name="Справка по образец N 6" sheetId="7" r:id="rId7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<sst xmlns="http://schemas.openxmlformats.org/spreadsheetml/2006/main" count="645" uniqueCount="523">
  <si>
    <t xml:space="preserve"> СЧЕТОВОДЕН БАЛАНС </t>
  </si>
  <si>
    <t>в ЛИКВИДАЦИЯ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</si>
  <si>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</si>
  <si>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</si>
  <si>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</si>
  <si>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</si>
  <si>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</si>
  <si>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</si>
  <si>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</si>
  <si>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</si>
  <si>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</si>
  <si>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</si>
  <si>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</si>
  <si>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</si>
  <si>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</si>
  <si>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</si>
  <si>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</si>
  <si>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</si>
  <si>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</si>
  <si>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</si>
  <si>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</si>
  <si>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</si>
  <si>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</si>
  <si>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</si>
  <si>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</si>
  <si>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</si>
  <si>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</si>
  <si>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</si>
  <si>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</si>
  <si>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</si>
  <si>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</si>
  <si>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</si>
  <si>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</si>
  <si>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</si>
  <si>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</si>
  <si>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</si>
  <si>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</si>
  <si>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</si>
  <si>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</si>
  <si>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</si>
  <si>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</si>
  <si>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</si>
  <si>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</si>
  <si>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</si>
  <si>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</si>
  <si>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</si>
  <si>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</si>
  <si>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</si>
  <si>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</si>
  <si>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</si>
  <si>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</si>
  <si>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</si>
  <si>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</si>
  <si>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</si>
  <si>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</si>
  <si>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</si>
  <si>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</si>
  <si>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</si>
  <si>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</si>
  <si>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</si>
  <si>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</si>
  <si>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</si>
  <si>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</si>
  <si>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</si>
  <si>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</si>
  <si>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</si>
  <si>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</si>
  <si>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</si>
  <si>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</si>
  <si>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</si>
  <si>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</si>
  <si>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</si>
  <si>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</si>
  <si>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</si>
  <si>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</si>
  <si>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</si>
  <si>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</si>
  <si>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</si>
  <si>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</si>
  <si>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</si>
  <si>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</si>
  <si>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</si>
  <si>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</si>
  <si>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</si>
  <si>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</si>
  <si>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</si>
  <si>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</si>
  <si>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</si>
  <si>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</si>
  <si>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</si>
  <si>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</si>
  <si>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</si>
  <si>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</si>
  <si>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</si>
  <si>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</si>
  <si>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</si>
  <si>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</si>
  <si>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</si>
  <si>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</si>
  <si>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</si>
  <si>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</si>
  <si>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</si>
  <si>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</si>
  <si>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</si>
  <si>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</si>
  <si>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</si>
  <si>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</si>
  <si>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</si>
  <si>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</si>
  <si>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</si>
  <si>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</si>
  <si>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</si>
  <si>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</si>
  <si>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</si>
  <si>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</si>
  <si>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</si>
  <si>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</si>
  <si>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</si>
  <si>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</si>
  <si>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</si>
  <si>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</si>
  <si>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</si>
  <si>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</si>
  <si>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</si>
  <si>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</si>
  <si>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</si>
  <si>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</si>
  <si>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</si>
  <si>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</si>
  <si>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</si>
  <si>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</si>
  <si>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</si>
  <si>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</si>
  <si>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</si>
  <si>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</si>
  <si>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</si>
  <si>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</si>
  <si>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</si>
  <si>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</si>
  <si>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</si>
  <si>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</si>
  <si>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</si>
  <si>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</si>
  <si>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</si>
  <si>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</si>
  <si>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</si>
  <si>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</si>
  <si>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</si>
  <si>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</si>
  <si>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</si>
  <si>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</si>
  <si>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</si>
  <si>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</si>
  <si>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</si>
  <si>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</si>
  <si>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</si>
  <si>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</si>
  <si>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</si>
  <si>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</si>
  <si>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</si>
  <si>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</si>
  <si>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</si>
  <si>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</si>
  <si>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</si>
  <si>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</si>
  <si>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</si>
  <si>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</si>
  <si>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</si>
  <si>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</si>
  <si>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</si>
  <si>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</si>
  <si>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</si>
  <si>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</si>
  <si>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</si>
  <si>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</si>
  <si>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</si>
  <si>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</si>
  <si>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</si>
  <si>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</si>
  <si>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</si>
  <si>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</si>
  <si>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</si>
  <si>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</si>
  <si>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</si>
  <si>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</si>
  <si>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</si>
  <si>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</si>
  <si>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</si>
  <si>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</si>
  <si>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</si>
  <si>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</si>
  <si>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</si>
  <si>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</si>
  <si>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</si>
  <si>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</si>
  <si>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</si>
  <si>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</si>
  <si>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</si>
  <si>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</si>
  <si>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</si>
  <si>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</si>
  <si>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</si>
  <si>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</si>
  <si>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</si>
  <si>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</si>
  <si>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</si>
  <si>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</si>
  <si>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</si>
  <si>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</si>
  <si>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</si>
  <si>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</si>
  <si>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</si>
  <si>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</si>
  <si>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</si>
  <si>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</si>
  <si>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</si>
  <si>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</si>
  <si>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</si>
  <si>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</si>
  <si>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</si>
  <si>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</si>
  <si>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</si>
  <si>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</si>
  <si>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</si>
  <si>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</si>
  <si>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</si>
  <si>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</si>
  <si>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</si>
  <si>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</si>
  <si>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</si>
  <si>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</si>
  <si>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</si>
  <si>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</si>
  <si>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</si>
  <si>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</si>
  <si>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</si>
  <si>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</si>
  <si>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</si>
  <si>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</si>
  <si>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</si>
  <si>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</si>
  <si>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</si>
  <si>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</si>
  <si>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</si>
  <si>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</si>
  <si>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</si>
  <si>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</si>
  <si>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</si>
  <si>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</si>
  <si>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</si>
  <si>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</si>
  <si>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</si>
  <si>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</si>
  <si>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</si>
  <si>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</si>
  <si>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</si>
  <si>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</si>
  <si>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</si>
  <si>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</si>
  <si>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</si>
  <si>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</si>
  <si>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</si>
  <si>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</si>
  <si>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</si>
  <si>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</si>
  <si>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</si>
  <si>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</si>
  <si>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</si>
  <si>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</si>
  <si>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</si>
  <si>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</si>
  <si>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</si>
  <si>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</si>
  <si>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</si>
  <si>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</si>
  <si>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</si>
  <si>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</si>
  <si>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</si>
  <si>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</si>
  <si>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</si>
  <si>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</si>
  <si>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</si>
  <si>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</si>
  <si>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</si>
  <si>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</si>
  <si>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</si>
  <si>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</si>
  <si>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</si>
  <si>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</si>
  <si>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</si>
  <si>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</si>
  <si>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</si>
  <si>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</si>
  <si>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</si>
  <si>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</si>
  <si>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</si>
  <si>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</si>
  <si>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</si>
  <si>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</si>
  <si>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</si>
  <si>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</si>
  <si>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</si>
  <si>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</si>
  <si>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</si>
  <si>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</si>
  <si>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</si>
  <si>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</si>
  <si>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</si>
  <si>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</si>
  <si>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</si>
  <si>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</si>
  <si>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</si>
  <si>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</si>
  <si>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</si>
  <si>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</si>
  <si>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</si>
  <si>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</si>
  <si>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</si>
  <si>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</si>
  <si>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</si>
  <si>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</si>
  <si>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</si>
  <si>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</si>
  <si>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</si>
  <si>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</si>
  <si>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</si>
  <si>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</si>
  <si>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</si>
  <si>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</si>
  <si>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</si>
  <si>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</si>
  <si>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</si>
  <si>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</si>
  <si>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</si>
  <si>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</si>
  <si>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</si>
  <si>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</si>
  <si>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</si>
  <si>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</si>
  <si>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</si>
  <si>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</si>
  <si>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</si>
  <si>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</si>
  <si>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</si>
  <si>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</si>
  <si>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</si>
  <si>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</si>
  <si>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</si>
  <si>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</si>
  <si>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</si>
  <si>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</si>
  <si>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</si>
  <si>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</si>
  <si>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</si>
  <si>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</si>
  <si>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</si>
  <si>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</si>
  <si>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</si>
  <si>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</si>
  <si>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</si>
  <si>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</si>
  <si>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</si>
  <si>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</si>
  <si>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</si>
  <si>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</si>
  <si>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</si>
  <si>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</si>
  <si>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</si>
  <si>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</si>
  <si>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</si>
  <si>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</si>
  <si>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</si>
  <si>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</si>
  <si>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</si>
  <si>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</si>
  <si>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</si>
  <si>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</si>
  <si>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</si>
  <si>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</si>
  <si>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</si>
  <si>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</si>
  <si>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</si>
  <si>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</si>
  <si>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</si>
  <si>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</si>
  <si>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</si>
  <si>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</si>
  <si>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</si>
  <si>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</si>
  <si>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</si>
  <si>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</si>
  <si>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</si>
  <si>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</si>
  <si>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</si>
  <si>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</si>
  <si>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</si>
  <si>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</si>
  <si>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</si>
  <si>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</si>
  <si>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</si>
  <si>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</si>
  <si>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</si>
  <si>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</si>
  <si>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</si>
  <si>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</si>
  <si>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</si>
  <si>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</si>
  <si>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</si>
  <si>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</si>
  <si>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</si>
  <si>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</si>
  <si>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</si>
  <si>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</si>
  <si>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</si>
  <si>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</si>
  <si>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</si>
  <si>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</si>
  <si>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</si>
  <si>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</si>
  <si>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</si>
  <si>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</si>
  <si>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</si>
  <si>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</si>
  <si>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</si>
  <si>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</si>
  <si>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</si>
  <si>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</si>
  <si>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</si>
  <si>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</si>
  <si>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</si>
  <si>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</si>
  <si>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</si>
  <si>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</si>
  <si>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</si>
  <si>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</si>
  <si>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</si>
  <si>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</si>
  <si>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</si>
  <si>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</si>
  <si>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</si>
  <si>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</si>
  <si>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</si>
  <si>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</si>
  <si>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</si>
  <si>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</si>
  <si>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</si>
  <si>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</si>
  <si>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</si>
  <si>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</si>
  <si>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</si>
  <si>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</si>
  <si>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</si>
  <si>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</si>
  <si>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</si>
  <si>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</si>
  <si>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</si>
  <si>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</si>
  <si>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</si>
  <si>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</si>
  <si>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</si>
  <si>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</si>
  <si>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</si>
  <si>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</si>
  <si>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</si>
  <si>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</si>
  <si>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</si>
  <si>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</si>
  <si>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</si>
  <si>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</si>
  <si>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</si>
  <si>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</si>
  <si>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</si>
  <si>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</si>
  <si>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</si>
  <si>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</si>
  <si>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</si>
  <si>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</si>
  <si>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</si>
  <si>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</si>
  <si>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</si>
  <si>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Дата на съставяне: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</si>
  <si>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</si>
  <si>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</si>
  <si>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</si>
  <si>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</si>
  <si>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</si>
  <si>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</si>
  <si>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</si>
  <si>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</si>
  <si>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</si>
  <si>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</si>
  <si>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</si>
  <si>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</si>
  <si>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</si>
  <si>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</si>
  <si>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</si>
  <si>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</si>
  <si>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</si>
  <si>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</si>
  <si>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</si>
  <si>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</si>
  <si>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се предприятие: "Товарни превози" АД - в ликвидация гр.Шумен</t>
  </si>
  <si>
    <t xml:space="preserve">Име на отчитащото се предприятие:"Товарни превози" АД - в ликвидация гр.Шумен </t>
  </si>
  <si>
    <t>Име на отчитащото се предприятие:"Товарни превози" АД</t>
  </si>
  <si>
    <t>в ликвидация - гр.Шумен</t>
  </si>
  <si>
    <t xml:space="preserve">Име на отчитащото се предприятие:"Товарни правози" АД гр.Шумен  </t>
  </si>
  <si>
    <t>РГ-05-127017377</t>
  </si>
  <si>
    <t xml:space="preserve">Име на отчитащото се предприятие:"Товарни превози" АД в ликвиидация </t>
  </si>
  <si>
    <t>1.задължения към доставчици</t>
  </si>
  <si>
    <t>2.задължения - дивидент</t>
  </si>
  <si>
    <t>4.задължения към соц.осигуряване</t>
  </si>
  <si>
    <t>5.данъчни задължения</t>
  </si>
  <si>
    <t>6.дуги задължения</t>
  </si>
  <si>
    <t>3.задължевния - персонал,ликвидатор</t>
  </si>
  <si>
    <t>Отчетен период: към 15.06.2011 г.окончателен ликв.баланс</t>
  </si>
  <si>
    <r>
      <t>Дата на съставяне: 15,06,.2011 г.</t>
    </r>
    <r>
      <rPr>
        <sz val="9"/>
        <rFont val="Times New Roman"/>
        <family val="1"/>
      </rPr>
      <t>...........................</t>
    </r>
  </si>
  <si>
    <t xml:space="preserve">Отчетен период:  към15.06.2011 окончателен </t>
  </si>
  <si>
    <r>
      <t>Дата на съставяне: 15.06.2011 г.</t>
    </r>
    <r>
      <rPr>
        <sz val="10"/>
        <rFont val="Times New Roman"/>
        <family val="1"/>
      </rPr>
      <t>...........................</t>
    </r>
  </si>
  <si>
    <t xml:space="preserve"> Дата  на съставяне: 15.06.2011 г....                                           </t>
  </si>
  <si>
    <t>Отчетен период:  от  01.01.2011 г.- 15.06.2011 г.</t>
  </si>
  <si>
    <t xml:space="preserve">Дата на съставяне: 15.06.2011 г.                                                     </t>
  </si>
  <si>
    <t>Отчетен период: към 15.06.2011  г.</t>
  </si>
  <si>
    <t>Отчетен период:от 01.01.2011 -  15.06.2011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</si>
</sst>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30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24" applyFont="1">
      <alignment/>
      <protection/>
    </xf>
    <xf numFmtId="0" fontId="2" fillId="0" borderId="0" xfId="24" applyFont="1" applyAlignment="1" applyProtection="1">
      <alignment wrapText="1"/>
      <protection locked="0"/>
    </xf>
    <xf numFmtId="0" fontId="2" fillId="0" borderId="0" xfId="24" applyFont="1" applyAlignment="1">
      <alignment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8" fillId="0" borderId="0" xfId="22" applyFont="1" applyBorder="1" applyAlignment="1" applyProtection="1">
      <alignment vertical="top"/>
      <protection locked="0"/>
    </xf>
    <xf numFmtId="0" fontId="3" fillId="0" borderId="0" xfId="24" applyFont="1" applyAlignment="1" applyProtection="1">
      <alignment horizontal="centerContinuous"/>
      <protection locked="0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22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22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" xfId="24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0" fontId="3" fillId="0" borderId="1" xfId="24" applyFont="1" applyBorder="1" applyAlignment="1">
      <alignment horizontal="left" vertical="center" wrapText="1"/>
      <protection/>
    </xf>
    <xf numFmtId="0" fontId="11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2" applyFont="1" applyBorder="1" applyAlignment="1" applyProtection="1">
      <alignment vertical="top"/>
      <protection locked="0"/>
    </xf>
    <xf numFmtId="0" fontId="11" fillId="0" borderId="0" xfId="22" applyFont="1" applyBorder="1" applyAlignment="1" applyProtection="1">
      <alignment horizontal="centerContinuous" vertical="top"/>
      <protection locked="0"/>
    </xf>
    <xf numFmtId="0" fontId="11" fillId="0" borderId="1" xfId="22" applyFont="1" applyBorder="1" applyAlignment="1">
      <alignment horizontal="center" vertical="top"/>
      <protection/>
    </xf>
    <xf numFmtId="0" fontId="11" fillId="0" borderId="1" xfId="22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5" fillId="0" borderId="1" xfId="22" applyFont="1" applyBorder="1" applyAlignment="1">
      <alignment vertical="top"/>
      <protection/>
    </xf>
    <xf numFmtId="0" fontId="12" fillId="0" borderId="1" xfId="0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top" wrapText="1"/>
      <protection/>
    </xf>
    <xf numFmtId="0" fontId="14" fillId="0" borderId="1" xfId="22" applyFont="1" applyBorder="1" applyAlignment="1">
      <alignment horizontal="right" vertical="top" wrapText="1"/>
      <protection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22" applyFont="1" applyBorder="1" applyAlignment="1">
      <alignment vertical="top" wrapText="1"/>
      <protection/>
    </xf>
    <xf numFmtId="49" fontId="14" fillId="0" borderId="1" xfId="22" applyNumberFormat="1" applyFont="1" applyBorder="1" applyAlignment="1">
      <alignment horizontal="center" vertical="top" wrapText="1"/>
      <protection/>
    </xf>
    <xf numFmtId="0" fontId="8" fillId="0" borderId="1" xfId="0" applyFont="1" applyBorder="1" applyAlignment="1">
      <alignment horizontal="center" vertical="center"/>
    </xf>
    <xf numFmtId="0" fontId="6" fillId="0" borderId="1" xfId="24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11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/>
      <protection/>
    </xf>
    <xf numFmtId="0" fontId="11" fillId="0" borderId="0" xfId="22" applyFont="1" applyBorder="1" applyAlignment="1">
      <alignment horizontal="right" vertical="top" wrapText="1"/>
      <protection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 applyBorder="1" applyAlignment="1">
      <alignment vertical="top" wrapText="1"/>
      <protection/>
    </xf>
    <xf numFmtId="3" fontId="11" fillId="0" borderId="0" xfId="22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top" wrapText="1"/>
      <protection/>
    </xf>
    <xf numFmtId="49" fontId="11" fillId="0" borderId="1" xfId="22" applyNumberFormat="1" applyFont="1" applyBorder="1" applyAlignment="1">
      <alignment horizontal="center" vertical="top" wrapText="1"/>
      <protection/>
    </xf>
    <xf numFmtId="0" fontId="11" fillId="0" borderId="1" xfId="0" applyFont="1" applyBorder="1" applyAlignment="1">
      <alignment horizontal="left" vertical="center" wrapText="1"/>
    </xf>
    <xf numFmtId="49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24" applyFont="1" applyBorder="1" applyAlignment="1">
      <alignment horizontal="center" wrapText="1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4" applyFont="1" applyBorder="1" applyAlignment="1">
      <alignment vertical="center" wrapText="1"/>
      <protection/>
    </xf>
    <xf numFmtId="3" fontId="3" fillId="0" borderId="1" xfId="24" applyNumberFormat="1" applyFont="1" applyBorder="1" applyAlignment="1" applyProtection="1">
      <alignment vertical="center"/>
      <protection locked="0"/>
    </xf>
    <xf numFmtId="0" fontId="2" fillId="0" borderId="1" xfId="24" applyFont="1" applyBorder="1" applyAlignment="1">
      <alignment vertical="center" wrapText="1"/>
      <protection/>
    </xf>
    <xf numFmtId="0" fontId="2" fillId="0" borderId="1" xfId="24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0" fontId="3" fillId="0" borderId="1" xfId="24" applyFont="1" applyBorder="1" applyAlignment="1">
      <alignment horizontal="right" vertical="center" wrapText="1"/>
      <protection/>
    </xf>
    <xf numFmtId="0" fontId="3" fillId="0" borderId="2" xfId="24" applyFont="1" applyBorder="1" applyAlignment="1">
      <alignment horizontal="center" vertical="center" wrapText="1"/>
      <protection/>
    </xf>
    <xf numFmtId="0" fontId="3" fillId="0" borderId="3" xfId="24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" xfId="22" applyFont="1" applyBorder="1" applyAlignment="1">
      <alignment horizontal="right" vertical="top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0" xfId="24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23" applyNumberFormat="1" applyFont="1" applyBorder="1" applyAlignment="1" applyProtection="1">
      <alignment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4" xfId="2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2" xfId="22" applyNumberFormat="1" applyFont="1" applyBorder="1" applyAlignment="1">
      <alignment horizontal="center" vertical="top" wrapText="1"/>
      <protection/>
    </xf>
    <xf numFmtId="0" fontId="11" fillId="0" borderId="5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/>
      <protection/>
    </xf>
    <xf numFmtId="0" fontId="11" fillId="0" borderId="3" xfId="22" applyFont="1" applyBorder="1" applyAlignment="1">
      <alignment horizontal="center" vertical="top" wrapText="1"/>
      <protection/>
    </xf>
    <xf numFmtId="0" fontId="7" fillId="0" borderId="3" xfId="0" applyFont="1" applyBorder="1" applyAlignment="1">
      <alignment horizontal="center" vertical="center"/>
    </xf>
    <xf numFmtId="0" fontId="15" fillId="0" borderId="0" xfId="22" applyFont="1" applyAlignment="1">
      <alignment vertical="top" wrapText="1"/>
      <protection/>
    </xf>
    <xf numFmtId="49" fontId="11" fillId="0" borderId="0" xfId="22" applyNumberFormat="1" applyFont="1" applyBorder="1" applyAlignment="1">
      <alignment horizontal="center" vertical="top" wrapText="1"/>
      <protection/>
    </xf>
    <xf numFmtId="49" fontId="12" fillId="0" borderId="0" xfId="22" applyNumberFormat="1" applyFont="1" applyFill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horizontal="center" vertical="top" wrapText="1"/>
      <protection/>
    </xf>
    <xf numFmtId="0" fontId="15" fillId="0" borderId="0" xfId="22" applyFont="1" applyAlignment="1">
      <alignment vertical="top"/>
      <protection/>
    </xf>
    <xf numFmtId="49" fontId="12" fillId="0" borderId="1" xfId="22" applyNumberFormat="1" applyFont="1" applyFill="1" applyBorder="1" applyAlignment="1">
      <alignment horizontal="center" vertical="top" wrapText="1"/>
      <protection/>
    </xf>
    <xf numFmtId="49" fontId="14" fillId="0" borderId="1" xfId="22" applyNumberFormat="1" applyFont="1" applyFill="1" applyBorder="1" applyAlignment="1">
      <alignment horizontal="center" vertical="top" wrapText="1"/>
      <protection/>
    </xf>
    <xf numFmtId="49" fontId="12" fillId="0" borderId="0" xfId="22" applyNumberFormat="1" applyFont="1" applyBorder="1" applyAlignment="1">
      <alignment horizontal="center" vertical="top" wrapText="1"/>
      <protection/>
    </xf>
    <xf numFmtId="49" fontId="14" fillId="0" borderId="0" xfId="22" applyNumberFormat="1" applyFont="1" applyBorder="1" applyAlignment="1">
      <alignment horizontal="center" vertical="top" wrapText="1"/>
      <protection/>
    </xf>
    <xf numFmtId="49" fontId="18" fillId="0" borderId="0" xfId="22" applyNumberFormat="1" applyFont="1" applyBorder="1" applyAlignment="1">
      <alignment vertical="top" wrapText="1"/>
      <protection/>
    </xf>
    <xf numFmtId="0" fontId="15" fillId="0" borderId="0" xfId="22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4" xfId="22" applyFont="1" applyBorder="1" applyAlignment="1">
      <alignment horizontal="center" vertical="top" wrapText="1"/>
      <protection/>
    </xf>
    <xf numFmtId="0" fontId="22" fillId="0" borderId="0" xfId="22" applyFont="1" applyAlignment="1">
      <alignment vertical="top"/>
      <protection/>
    </xf>
    <xf numFmtId="0" fontId="22" fillId="0" borderId="0" xfId="22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" xfId="22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22" applyNumberFormat="1" applyFont="1" applyBorder="1" applyAlignment="1">
      <alignment vertical="top" wrapText="1"/>
      <protection/>
    </xf>
    <xf numFmtId="1" fontId="12" fillId="0" borderId="0" xfId="22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22" applyNumberFormat="1" applyFont="1" applyBorder="1" applyAlignment="1" applyProtection="1">
      <alignment horizontal="left" vertical="top"/>
      <protection locked="0"/>
    </xf>
    <xf numFmtId="1" fontId="15" fillId="0" borderId="0" xfId="22" applyNumberFormat="1" applyFont="1" applyAlignment="1">
      <alignment vertical="top" wrapText="1"/>
      <protection/>
    </xf>
    <xf numFmtId="0" fontId="12" fillId="0" borderId="0" xfId="22" applyFont="1" applyBorder="1" applyAlignment="1" applyProtection="1">
      <alignment horizontal="centerContinuous" vertical="top" wrapText="1"/>
      <protection locked="0"/>
    </xf>
    <xf numFmtId="0" fontId="11" fillId="0" borderId="0" xfId="22" applyFont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Continuous" vertical="center" wrapText="1"/>
    </xf>
    <xf numFmtId="0" fontId="11" fillId="0" borderId="0" xfId="22" applyFont="1" applyBorder="1" applyAlignment="1" applyProtection="1">
      <alignment horizontal="center" vertical="top"/>
      <protection locked="0"/>
    </xf>
    <xf numFmtId="0" fontId="22" fillId="0" borderId="0" xfId="22" applyFont="1" applyAlignment="1" applyProtection="1">
      <alignment vertical="top"/>
      <protection locked="0"/>
    </xf>
    <xf numFmtId="0" fontId="22" fillId="0" borderId="0" xfId="22" applyFont="1" applyAlignment="1" applyProtection="1">
      <alignment vertical="top" wrapText="1"/>
      <protection locked="0"/>
    </xf>
    <xf numFmtId="0" fontId="15" fillId="0" borderId="0" xfId="22" applyFont="1" applyAlignment="1" applyProtection="1">
      <alignment vertical="top"/>
      <protection locked="0"/>
    </xf>
    <xf numFmtId="0" fontId="11" fillId="0" borderId="1" xfId="0" applyFont="1" applyBorder="1" applyAlignment="1" applyProtection="1">
      <alignment wrapText="1"/>
      <protection/>
    </xf>
    <xf numFmtId="49" fontId="12" fillId="0" borderId="1" xfId="22" applyNumberFormat="1" applyFont="1" applyBorder="1" applyAlignment="1" applyProtection="1">
      <alignment horizontal="center" vertical="top" wrapText="1"/>
      <protection/>
    </xf>
    <xf numFmtId="0" fontId="15" fillId="0" borderId="0" xfId="22" applyFont="1" applyAlignment="1" applyProtection="1">
      <alignment vertical="top"/>
      <protection/>
    </xf>
    <xf numFmtId="0" fontId="12" fillId="0" borderId="1" xfId="0" applyFont="1" applyBorder="1" applyAlignment="1" applyProtection="1">
      <alignment wrapText="1"/>
      <protection/>
    </xf>
    <xf numFmtId="0" fontId="12" fillId="0" borderId="1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" xfId="22" applyNumberFormat="1" applyFont="1" applyBorder="1" applyAlignment="1" applyProtection="1">
      <alignment horizontal="center" vertical="top" wrapText="1"/>
      <protection/>
    </xf>
    <xf numFmtId="49" fontId="1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22" applyFont="1" applyBorder="1" applyAlignment="1" applyProtection="1">
      <alignment horizontal="left" vertical="top" wrapText="1"/>
      <protection/>
    </xf>
    <xf numFmtId="0" fontId="2" fillId="0" borderId="1" xfId="24" applyFont="1" applyFill="1" applyBorder="1">
      <alignment/>
      <protection/>
    </xf>
    <xf numFmtId="49" fontId="11" fillId="0" borderId="4" xfId="22" applyNumberFormat="1" applyFont="1" applyBorder="1" applyAlignment="1">
      <alignment horizontal="centerContinuous" vertical="top"/>
      <protection/>
    </xf>
    <xf numFmtId="49" fontId="11" fillId="0" borderId="6" xfId="22" applyNumberFormat="1" applyFont="1" applyBorder="1" applyAlignment="1">
      <alignment horizontal="centerContinuous" vertical="top"/>
      <protection/>
    </xf>
    <xf numFmtId="0" fontId="0" fillId="0" borderId="2" xfId="0" applyBorder="1" applyAlignment="1">
      <alignment horizontal="centerContinuous" vertical="top"/>
    </xf>
    <xf numFmtId="0" fontId="11" fillId="0" borderId="0" xfId="22" applyFont="1" applyAlignment="1" applyProtection="1">
      <alignment horizontal="centerContinuous" vertical="top" wrapText="1"/>
      <protection locked="0"/>
    </xf>
    <xf numFmtId="0" fontId="11" fillId="0" borderId="5" xfId="22" applyFont="1" applyBorder="1" applyAlignment="1">
      <alignment horizontal="centerContinuous" vertical="top"/>
      <protection/>
    </xf>
    <xf numFmtId="0" fontId="11" fillId="0" borderId="1" xfId="22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" xfId="24" applyFont="1" applyBorder="1">
      <alignment/>
      <protection/>
    </xf>
    <xf numFmtId="0" fontId="3" fillId="0" borderId="1" xfId="24" applyFont="1" applyFill="1" applyBorder="1">
      <alignment/>
      <protection/>
    </xf>
    <xf numFmtId="0" fontId="12" fillId="0" borderId="1" xfId="22" applyFont="1" applyBorder="1" applyAlignment="1" applyProtection="1">
      <alignment horizontal="left" vertical="top" wrapText="1"/>
      <protection/>
    </xf>
    <xf numFmtId="0" fontId="14" fillId="0" borderId="1" xfId="22" applyFont="1" applyBorder="1" applyAlignment="1" applyProtection="1">
      <alignment horizontal="right" vertical="top" wrapText="1"/>
      <protection/>
    </xf>
    <xf numFmtId="0" fontId="17" fillId="0" borderId="1" xfId="0" applyFont="1" applyBorder="1" applyAlignment="1" applyProtection="1">
      <alignment wrapText="1"/>
      <protection/>
    </xf>
    <xf numFmtId="49" fontId="21" fillId="0" borderId="1" xfId="22" applyNumberFormat="1" applyFont="1" applyBorder="1" applyAlignment="1" applyProtection="1">
      <alignment horizontal="center" vertical="top" wrapText="1"/>
      <protection/>
    </xf>
    <xf numFmtId="0" fontId="11" fillId="0" borderId="1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top" wrapText="1"/>
      <protection/>
    </xf>
    <xf numFmtId="49" fontId="19" fillId="0" borderId="1" xfId="22" applyNumberFormat="1" applyFont="1" applyBorder="1" applyAlignment="1" applyProtection="1">
      <alignment horizontal="center" vertical="top" wrapText="1"/>
      <protection/>
    </xf>
    <xf numFmtId="49" fontId="18" fillId="0" borderId="1" xfId="22" applyNumberFormat="1" applyFont="1" applyBorder="1" applyAlignment="1" applyProtection="1">
      <alignment horizontal="center" vertical="top" wrapText="1"/>
      <protection/>
    </xf>
    <xf numFmtId="0" fontId="15" fillId="0" borderId="1" xfId="22" applyFont="1" applyBorder="1" applyAlignment="1" applyProtection="1">
      <alignment vertical="top" wrapText="1"/>
      <protection/>
    </xf>
    <xf numFmtId="0" fontId="15" fillId="0" borderId="1" xfId="22" applyFont="1" applyBorder="1" applyAlignment="1" applyProtection="1">
      <alignment horizontal="center" vertical="top" wrapText="1"/>
      <protection/>
    </xf>
    <xf numFmtId="0" fontId="13" fillId="0" borderId="1" xfId="22" applyFont="1" applyBorder="1" applyAlignment="1" applyProtection="1">
      <alignment horizontal="left" vertical="top" wrapText="1"/>
      <protection/>
    </xf>
    <xf numFmtId="0" fontId="2" fillId="0" borderId="0" xfId="24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22" applyFont="1" applyBorder="1" applyAlignment="1" applyProtection="1">
      <alignment horizontal="right" vertical="top" wrapText="1"/>
      <protection locked="0"/>
    </xf>
    <xf numFmtId="1" fontId="2" fillId="2" borderId="1" xfId="24" applyNumberFormat="1" applyFont="1" applyFill="1" applyBorder="1" applyProtection="1">
      <alignment/>
      <protection locked="0"/>
    </xf>
    <xf numFmtId="1" fontId="2" fillId="3" borderId="1" xfId="24" applyNumberFormat="1" applyFont="1" applyFill="1" applyBorder="1" applyProtection="1">
      <alignment/>
      <protection locked="0"/>
    </xf>
    <xf numFmtId="0" fontId="2" fillId="0" borderId="1" xfId="24" applyFont="1" applyBorder="1" applyProtection="1">
      <alignment/>
      <protection/>
    </xf>
    <xf numFmtId="0" fontId="6" fillId="0" borderId="1" xfId="24" applyFont="1" applyBorder="1" applyAlignment="1" applyProtection="1">
      <alignment horizontal="right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2" fillId="0" borderId="0" xfId="24" applyFont="1" applyProtection="1">
      <alignment/>
      <protection/>
    </xf>
    <xf numFmtId="0" fontId="2" fillId="0" borderId="1" xfId="24" applyFont="1" applyFill="1" applyBorder="1" applyProtection="1">
      <alignment/>
      <protection/>
    </xf>
    <xf numFmtId="0" fontId="3" fillId="0" borderId="1" xfId="24" applyFont="1" applyBorder="1" applyAlignment="1" applyProtection="1">
      <alignment horizontal="left" vertical="center" wrapText="1"/>
      <protection/>
    </xf>
    <xf numFmtId="0" fontId="3" fillId="0" borderId="1" xfId="24" applyFont="1" applyBorder="1" applyAlignment="1" applyProtection="1">
      <alignment horizontal="center" vertical="center" wrapText="1"/>
      <protection/>
    </xf>
    <xf numFmtId="1" fontId="2" fillId="0" borderId="1" xfId="24" applyNumberFormat="1" applyFont="1" applyBorder="1">
      <alignment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3" fillId="0" borderId="1" xfId="24" applyNumberFormat="1" applyFont="1" applyBorder="1" applyAlignment="1" applyProtection="1">
      <alignment horizontal="center" vertical="center" wrapText="1"/>
      <protection/>
    </xf>
    <xf numFmtId="0" fontId="3" fillId="0" borderId="1" xfId="24" applyFont="1" applyBorder="1" applyAlignment="1" applyProtection="1">
      <alignment horizontal="right" vertical="center" wrapText="1"/>
      <protection/>
    </xf>
    <xf numFmtId="1" fontId="2" fillId="0" borderId="1" xfId="24" applyNumberFormat="1" applyFont="1" applyBorder="1" applyProtection="1">
      <alignment/>
      <protection/>
    </xf>
    <xf numFmtId="0" fontId="3" fillId="0" borderId="0" xfId="24" applyFont="1" applyBorder="1" applyAlignment="1" applyProtection="1">
      <alignment horizontal="centerContinuous" vertical="center" wrapText="1"/>
      <protection locked="0"/>
    </xf>
    <xf numFmtId="0" fontId="2" fillId="0" borderId="0" xfId="24" applyFont="1" applyAlignment="1" applyProtection="1">
      <alignment horizontal="centerContinuous"/>
      <protection locked="0"/>
    </xf>
    <xf numFmtId="0" fontId="2" fillId="0" borderId="0" xfId="24" applyFont="1" applyAlignment="1" applyProtection="1">
      <alignment horizontal="centerContinuous" wrapText="1"/>
      <protection locked="0"/>
    </xf>
    <xf numFmtId="49" fontId="11" fillId="0" borderId="0" xfId="21" applyNumberFormat="1" applyFont="1" applyAlignment="1" applyProtection="1">
      <alignment horizontal="left"/>
      <protection locked="0"/>
    </xf>
    <xf numFmtId="0" fontId="12" fillId="0" borderId="0" xfId="21" applyFont="1" applyProtection="1">
      <alignment/>
      <protection locked="0"/>
    </xf>
    <xf numFmtId="0" fontId="12" fillId="0" borderId="0" xfId="21" applyFont="1" applyBorder="1" applyProtection="1">
      <alignment/>
      <protection locked="0"/>
    </xf>
    <xf numFmtId="0" fontId="25" fillId="0" borderId="0" xfId="21" applyFont="1" applyAlignment="1" applyProtection="1">
      <alignment horizontal="right"/>
      <protection locked="0"/>
    </xf>
    <xf numFmtId="0" fontId="8" fillId="0" borderId="0" xfId="21" applyFont="1" applyProtection="1">
      <alignment/>
      <protection/>
    </xf>
    <xf numFmtId="0" fontId="11" fillId="0" borderId="0" xfId="21" applyFont="1" applyProtection="1">
      <alignment/>
      <protection locked="0"/>
    </xf>
    <xf numFmtId="0" fontId="11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1" fillId="0" borderId="0" xfId="21" applyFont="1" applyAlignment="1" applyProtection="1">
      <alignment horizontal="lef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5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2" fillId="0" borderId="5" xfId="21" applyFont="1" applyBorder="1" applyAlignment="1" applyProtection="1">
      <alignment horizontal="left" vertical="center"/>
      <protection/>
    </xf>
    <xf numFmtId="0" fontId="12" fillId="4" borderId="2" xfId="21" applyFont="1" applyFill="1" applyBorder="1" applyProtection="1">
      <alignment/>
      <protection locked="0"/>
    </xf>
    <xf numFmtId="0" fontId="11" fillId="4" borderId="1" xfId="21" applyFont="1" applyFill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vertical="center" wrapText="1"/>
      <protection/>
    </xf>
    <xf numFmtId="1" fontId="12" fillId="2" borderId="1" xfId="21" applyNumberFormat="1" applyFont="1" applyFill="1" applyBorder="1" applyProtection="1">
      <alignment/>
      <protection locked="0"/>
    </xf>
    <xf numFmtId="1" fontId="12" fillId="2" borderId="4" xfId="21" applyNumberFormat="1" applyFont="1" applyFill="1" applyBorder="1" applyProtection="1">
      <alignment/>
      <protection locked="0"/>
    </xf>
    <xf numFmtId="0" fontId="12" fillId="0" borderId="3" xfId="21" applyFont="1" applyBorder="1" applyAlignment="1" applyProtection="1">
      <alignment horizontal="left" vertical="center"/>
      <protection/>
    </xf>
    <xf numFmtId="1" fontId="12" fillId="4" borderId="2" xfId="21" applyNumberFormat="1" applyFont="1" applyFill="1" applyBorder="1" applyProtection="1">
      <alignment/>
      <protection locked="0"/>
    </xf>
    <xf numFmtId="1" fontId="12" fillId="4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top" wrapText="1"/>
      <protection/>
    </xf>
    <xf numFmtId="1" fontId="12" fillId="2" borderId="1" xfId="21" applyNumberFormat="1" applyFont="1" applyFill="1" applyBorder="1" applyAlignment="1" applyProtection="1">
      <alignment vertical="center"/>
      <protection locked="0"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Protection="1">
      <alignment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4" fillId="0" borderId="1" xfId="22" applyNumberFormat="1" applyFont="1" applyFill="1" applyBorder="1" applyAlignment="1" applyProtection="1">
      <alignment horizontal="center" vertical="top" wrapText="1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Protection="1">
      <alignment/>
      <protection locked="0"/>
    </xf>
    <xf numFmtId="1" fontId="14" fillId="4" borderId="1" xfId="21" applyNumberFormat="1" applyFont="1" applyFill="1" applyBorder="1" applyProtection="1">
      <alignment/>
      <protection locked="0"/>
    </xf>
    <xf numFmtId="0" fontId="26" fillId="0" borderId="0" xfId="21" applyFont="1" applyBorder="1" applyProtection="1">
      <alignment/>
      <protection/>
    </xf>
    <xf numFmtId="0" fontId="12" fillId="0" borderId="1" xfId="21" applyFont="1" applyBorder="1" applyProtection="1">
      <alignment/>
      <protection/>
    </xf>
    <xf numFmtId="49" fontId="12" fillId="0" borderId="1" xfId="21" applyNumberFormat="1" applyFont="1" applyBorder="1" applyAlignment="1" applyProtection="1">
      <alignment horizontal="left"/>
      <protection locked="0"/>
    </xf>
    <xf numFmtId="1" fontId="12" fillId="4" borderId="1" xfId="21" applyNumberFormat="1" applyFont="1" applyFill="1" applyBorder="1" applyAlignment="1" applyProtection="1">
      <alignment wrapText="1"/>
      <protection locked="0"/>
    </xf>
    <xf numFmtId="0" fontId="12" fillId="0" borderId="1" xfId="21" applyFont="1" applyBorder="1" applyAlignment="1" applyProtection="1">
      <alignment wrapText="1"/>
      <protection locked="0"/>
    </xf>
    <xf numFmtId="49" fontId="12" fillId="0" borderId="1" xfId="21" applyNumberFormat="1" applyFont="1" applyBorder="1" applyAlignment="1" applyProtection="1">
      <alignment horizontal="center"/>
      <protection/>
    </xf>
    <xf numFmtId="49" fontId="14" fillId="0" borderId="1" xfId="21" applyNumberFormat="1" applyFont="1" applyBorder="1" applyAlignment="1" applyProtection="1">
      <alignment horizontal="center"/>
      <protection/>
    </xf>
    <xf numFmtId="49" fontId="11" fillId="0" borderId="1" xfId="21" applyNumberFormat="1" applyFont="1" applyBorder="1" applyAlignment="1" applyProtection="1">
      <alignment horizontal="center"/>
      <protection/>
    </xf>
    <xf numFmtId="0" fontId="11" fillId="0" borderId="1" xfId="22" applyFont="1" applyBorder="1" applyAlignment="1" applyProtection="1">
      <alignment horizontal="right" vertical="top" wrapText="1"/>
      <protection/>
    </xf>
    <xf numFmtId="0" fontId="11" fillId="0" borderId="0" xfId="21" applyFont="1" applyProtection="1">
      <alignment/>
      <protection/>
    </xf>
    <xf numFmtId="0" fontId="12" fillId="0" borderId="0" xfId="21" applyFont="1" applyProtection="1">
      <alignment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27" fillId="0" borderId="0" xfId="21" applyFont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 locked="0"/>
    </xf>
    <xf numFmtId="0" fontId="12" fillId="0" borderId="0" xfId="21" applyFont="1" applyBorder="1" applyAlignment="1" applyProtection="1">
      <alignment horizontal="right" wrapText="1"/>
      <protection locked="0"/>
    </xf>
    <xf numFmtId="1" fontId="15" fillId="2" borderId="1" xfId="23" applyNumberFormat="1" applyFont="1" applyFill="1" applyBorder="1" applyAlignment="1" applyProtection="1">
      <alignment wrapText="1"/>
      <protection locked="0"/>
    </xf>
    <xf numFmtId="3" fontId="15" fillId="0" borderId="1" xfId="23" applyNumberFormat="1" applyFont="1" applyBorder="1" applyAlignment="1" applyProtection="1">
      <alignment wrapText="1"/>
      <protection/>
    </xf>
    <xf numFmtId="0" fontId="2" fillId="0" borderId="0" xfId="23" applyFont="1" applyAlignment="1" applyProtection="1">
      <alignment wrapText="1"/>
      <protection/>
    </xf>
    <xf numFmtId="0" fontId="2" fillId="0" borderId="0" xfId="23" applyFont="1" applyBorder="1" applyAlignment="1" applyProtection="1">
      <alignment wrapText="1"/>
      <protection/>
    </xf>
    <xf numFmtId="0" fontId="2" fillId="0" borderId="7" xfId="23" applyFont="1" applyBorder="1" applyAlignment="1" applyProtection="1">
      <alignment wrapText="1"/>
      <protection/>
    </xf>
    <xf numFmtId="0" fontId="18" fillId="0" borderId="0" xfId="23" applyFont="1" applyBorder="1" applyAlignment="1" applyProtection="1">
      <alignment horizontal="centerContinuous" vertical="center" wrapText="1"/>
      <protection locked="0"/>
    </xf>
    <xf numFmtId="0" fontId="2" fillId="0" borderId="0" xfId="23" applyFont="1" applyAlignment="1" applyProtection="1">
      <alignment wrapText="1"/>
      <protection locked="0"/>
    </xf>
    <xf numFmtId="0" fontId="15" fillId="0" borderId="0" xfId="23" applyFont="1" applyAlignment="1" applyProtection="1">
      <alignment wrapText="1"/>
      <protection locked="0"/>
    </xf>
    <xf numFmtId="0" fontId="15" fillId="0" borderId="0" xfId="24" applyFont="1" applyProtection="1">
      <alignment/>
      <protection locked="0"/>
    </xf>
    <xf numFmtId="0" fontId="19" fillId="0" borderId="0" xfId="23" applyFont="1" applyBorder="1" applyAlignment="1" applyProtection="1">
      <alignment horizontal="left" wrapText="1"/>
      <protection locked="0"/>
    </xf>
    <xf numFmtId="0" fontId="18" fillId="0" borderId="0" xfId="23" applyFont="1" applyBorder="1" applyAlignment="1" applyProtection="1">
      <alignment horizontal="center" wrapText="1"/>
      <protection locked="0"/>
    </xf>
    <xf numFmtId="0" fontId="18" fillId="0" borderId="0" xfId="23" applyFont="1" applyAlignment="1" applyProtection="1">
      <alignment horizontal="right"/>
      <protection locked="0"/>
    </xf>
    <xf numFmtId="1" fontId="15" fillId="0" borderId="1" xfId="23" applyNumberFormat="1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vertical="top" wrapText="1"/>
      <protection/>
    </xf>
    <xf numFmtId="0" fontId="15" fillId="0" borderId="0" xfId="24" applyFont="1" applyProtection="1">
      <alignment/>
      <protection/>
    </xf>
    <xf numFmtId="0" fontId="18" fillId="0" borderId="0" xfId="24" applyFont="1" applyAlignment="1" applyProtection="1">
      <alignment horizontal="right"/>
      <protection/>
    </xf>
    <xf numFmtId="0" fontId="18" fillId="0" borderId="1" xfId="23" applyFont="1" applyBorder="1" applyAlignment="1" applyProtection="1">
      <alignment horizontal="center" vertical="center" wrapText="1"/>
      <protection/>
    </xf>
    <xf numFmtId="0" fontId="18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wrapText="1"/>
      <protection/>
    </xf>
    <xf numFmtId="0" fontId="15" fillId="0" borderId="1" xfId="23" applyFont="1" applyBorder="1" applyAlignment="1" applyProtection="1">
      <alignment horizontal="center" wrapText="1"/>
      <protection/>
    </xf>
    <xf numFmtId="0" fontId="19" fillId="0" borderId="1" xfId="23" applyFont="1" applyBorder="1" applyAlignment="1" applyProtection="1">
      <alignment horizontal="right" wrapText="1"/>
      <protection/>
    </xf>
    <xf numFmtId="0" fontId="19" fillId="0" borderId="1" xfId="23" applyFont="1" applyBorder="1" applyAlignment="1" applyProtection="1">
      <alignment horizontal="center" wrapText="1"/>
      <protection/>
    </xf>
    <xf numFmtId="0" fontId="18" fillId="0" borderId="1" xfId="23" applyFont="1" applyBorder="1" applyAlignment="1" applyProtection="1">
      <alignment horizontal="right" wrapText="1"/>
      <protection/>
    </xf>
    <xf numFmtId="0" fontId="20" fillId="0" borderId="1" xfId="23" applyFont="1" applyBorder="1" applyAlignment="1" applyProtection="1">
      <alignment wrapText="1"/>
      <protection/>
    </xf>
    <xf numFmtId="0" fontId="19" fillId="0" borderId="1" xfId="23" applyFont="1" applyBorder="1" applyAlignment="1" applyProtection="1">
      <alignment horizontal="left" wrapText="1"/>
      <protection/>
    </xf>
    <xf numFmtId="0" fontId="8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 wrapText="1"/>
    </xf>
    <xf numFmtId="1" fontId="8" fillId="2" borderId="0" xfId="21" applyNumberFormat="1" applyFont="1" applyFill="1" applyBorder="1" applyProtection="1">
      <alignment/>
      <protection locked="0"/>
    </xf>
    <xf numFmtId="1" fontId="12" fillId="0" borderId="1" xfId="21" applyNumberFormat="1" applyFont="1" applyFill="1" applyBorder="1" applyProtection="1">
      <alignment/>
      <protection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 applyProtection="1">
      <alignment horizontal="right" vertical="center" wrapText="1"/>
      <protection/>
    </xf>
    <xf numFmtId="1" fontId="15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>
      <alignment horizontal="right" vertical="top" wrapText="1"/>
      <protection/>
    </xf>
    <xf numFmtId="1" fontId="12" fillId="0" borderId="1" xfId="22" applyNumberFormat="1" applyFont="1" applyBorder="1" applyAlignment="1" applyProtection="1">
      <alignment horizontal="right" vertical="top" wrapText="1"/>
      <protection/>
    </xf>
    <xf numFmtId="1" fontId="12" fillId="2" borderId="1" xfId="22" applyNumberFormat="1" applyFont="1" applyFill="1" applyBorder="1" applyAlignment="1" applyProtection="1">
      <alignment horizontal="right" vertical="top" wrapText="1"/>
      <protection locked="0"/>
    </xf>
    <xf numFmtId="1" fontId="12" fillId="3" borderId="1" xfId="22" applyNumberFormat="1" applyFont="1" applyFill="1" applyBorder="1" applyAlignment="1" applyProtection="1">
      <alignment horizontal="right" vertical="top" wrapText="1"/>
      <protection locked="0"/>
    </xf>
    <xf numFmtId="3" fontId="3" fillId="0" borderId="1" xfId="24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22" applyFont="1" applyBorder="1" applyAlignment="1" applyProtection="1">
      <alignment horizontal="right" vertical="top" wrapText="1"/>
      <protection locked="0"/>
    </xf>
    <xf numFmtId="49" fontId="14" fillId="0" borderId="0" xfId="22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22" applyFont="1" applyAlignment="1" applyProtection="1">
      <alignment vertical="top" wrapText="1"/>
      <protection locked="0"/>
    </xf>
    <xf numFmtId="1" fontId="15" fillId="0" borderId="0" xfId="22" applyNumberFormat="1" applyFont="1" applyAlignment="1" applyProtection="1">
      <alignment vertical="top" wrapText="1"/>
      <protection locked="0"/>
    </xf>
    <xf numFmtId="49" fontId="11" fillId="0" borderId="0" xfId="22" applyNumberFormat="1" applyFont="1" applyBorder="1" applyAlignment="1" applyProtection="1">
      <alignment horizontal="center" vertical="top" wrapText="1"/>
      <protection locked="0"/>
    </xf>
    <xf numFmtId="0" fontId="11" fillId="0" borderId="0" xfId="22" applyFont="1" applyBorder="1" applyAlignment="1">
      <alignment horizontal="left" vertical="top"/>
      <protection/>
    </xf>
    <xf numFmtId="0" fontId="12" fillId="0" borderId="0" xfId="22" applyFont="1" applyBorder="1" applyAlignment="1">
      <alignment horizontal="left" vertical="top"/>
      <protection/>
    </xf>
    <xf numFmtId="49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>
      <alignment horizontal="left" vertical="top" wrapText="1"/>
      <protection/>
    </xf>
    <xf numFmtId="1" fontId="12" fillId="0" borderId="0" xfId="22" applyNumberFormat="1" applyFont="1" applyBorder="1" applyAlignment="1" applyProtection="1">
      <alignment horizontal="left" vertical="top" wrapText="1"/>
      <protection locked="0"/>
    </xf>
    <xf numFmtId="3" fontId="11" fillId="0" borderId="0" xfId="22" applyNumberFormat="1" applyFont="1" applyBorder="1" applyAlignment="1" applyProtection="1">
      <alignment horizontal="left" vertical="top"/>
      <protection locked="0"/>
    </xf>
    <xf numFmtId="0" fontId="15" fillId="0" borderId="0" xfId="22" applyFont="1" applyAlignment="1">
      <alignment horizontal="left" vertical="top"/>
      <protection/>
    </xf>
    <xf numFmtId="0" fontId="2" fillId="0" borderId="0" xfId="24" applyFont="1" applyAlignment="1" applyProtection="1">
      <alignment/>
      <protection locked="0"/>
    </xf>
    <xf numFmtId="1" fontId="12" fillId="2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Fill="1" applyBorder="1" applyAlignment="1" applyProtection="1">
      <alignment horizontal="right" vertical="top"/>
      <protection/>
    </xf>
    <xf numFmtId="1" fontId="12" fillId="3" borderId="1" xfId="22" applyNumberFormat="1" applyFont="1" applyFill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>
      <alignment horizontal="right" vertical="top"/>
      <protection/>
    </xf>
    <xf numFmtId="1" fontId="12" fillId="0" borderId="1" xfId="22" applyNumberFormat="1" applyFont="1" applyFill="1" applyBorder="1" applyAlignment="1">
      <alignment horizontal="right" vertical="top"/>
      <protection/>
    </xf>
    <xf numFmtId="1" fontId="12" fillId="0" borderId="1" xfId="22" applyNumberFormat="1" applyFont="1" applyBorder="1" applyAlignment="1" applyProtection="1">
      <alignment horizontal="right" vertical="top" wrapText="1"/>
      <protection locked="0"/>
    </xf>
    <xf numFmtId="1" fontId="12" fillId="0" borderId="1" xfId="22" applyNumberFormat="1" applyFont="1" applyBorder="1" applyAlignment="1" applyProtection="1">
      <alignment horizontal="right" vertical="top"/>
      <protection locked="0"/>
    </xf>
    <xf numFmtId="1" fontId="12" fillId="0" borderId="1" xfId="22" applyNumberFormat="1" applyFont="1" applyBorder="1" applyAlignment="1" applyProtection="1">
      <alignment horizontal="right" vertical="top"/>
      <protection/>
    </xf>
    <xf numFmtId="1" fontId="12" fillId="6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 wrapText="1"/>
      <protection locked="0"/>
    </xf>
    <xf numFmtId="1" fontId="12" fillId="4" borderId="1" xfId="22" applyNumberFormat="1" applyFont="1" applyFill="1" applyBorder="1" applyAlignment="1" applyProtection="1">
      <alignment horizontal="right" vertical="top"/>
      <protection locked="0"/>
    </xf>
    <xf numFmtId="0" fontId="12" fillId="0" borderId="1" xfId="22" applyFont="1" applyBorder="1" applyAlignment="1" applyProtection="1">
      <alignment horizontal="right" vertical="top" wrapText="1"/>
      <protection/>
    </xf>
    <xf numFmtId="1" fontId="12" fillId="0" borderId="1" xfId="22" applyNumberFormat="1" applyFont="1" applyBorder="1" applyAlignment="1">
      <alignment horizontal="center" vertical="top"/>
      <protection/>
    </xf>
    <xf numFmtId="1" fontId="12" fillId="0" borderId="1" xfId="22" applyNumberFormat="1" applyFont="1" applyBorder="1" applyAlignment="1">
      <alignment horizontal="center" vertical="top" wrapText="1"/>
      <protection/>
    </xf>
    <xf numFmtId="1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5" fillId="0" borderId="1" xfId="22" applyNumberFormat="1" applyFont="1" applyBorder="1" applyAlignment="1" applyProtection="1">
      <alignment horizontal="right" vertical="top" wrapText="1"/>
      <protection/>
    </xf>
    <xf numFmtId="1" fontId="15" fillId="0" borderId="1" xfId="22" applyNumberFormat="1" applyFont="1" applyBorder="1" applyAlignment="1" applyProtection="1">
      <alignment horizontal="right" vertical="top"/>
      <protection/>
    </xf>
    <xf numFmtId="0" fontId="22" fillId="0" borderId="0" xfId="22" applyFont="1" applyAlignment="1" applyProtection="1">
      <alignment horizontal="right" vertical="top"/>
      <protection locked="0"/>
    </xf>
    <xf numFmtId="0" fontId="8" fillId="0" borderId="0" xfId="21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2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11" fillId="0" borderId="5" xfId="22" applyFont="1" applyBorder="1" applyAlignment="1">
      <alignment horizontal="center" vertical="top" wrapText="1"/>
      <protection/>
    </xf>
    <xf numFmtId="0" fontId="11" fillId="0" borderId="3" xfId="22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2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5" xfId="21" applyFont="1" applyBorder="1" applyAlignment="1" applyProtection="1">
      <alignment wrapText="1"/>
      <protection/>
    </xf>
    <xf numFmtId="0" fontId="12" fillId="0" borderId="3" xfId="21" applyFont="1" applyBorder="1" applyAlignment="1" applyProtection="1">
      <alignment wrapText="1"/>
      <protection/>
    </xf>
    <xf numFmtId="49" fontId="12" fillId="0" borderId="0" xfId="21" applyNumberFormat="1" applyFont="1" applyBorder="1" applyAlignment="1" applyProtection="1">
      <alignment horizontal="left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/>
      <protection/>
    </xf>
    <xf numFmtId="0" fontId="24" fillId="0" borderId="3" xfId="21" applyBorder="1" applyProtection="1">
      <alignment/>
      <protection/>
    </xf>
    <xf numFmtId="0" fontId="27" fillId="0" borderId="0" xfId="21" applyFont="1" applyAlignment="1" applyProtection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sastoiatelnost97" xfId="21"/>
    <cellStyle name="Normal_Баланс" xfId="22"/>
    <cellStyle name="Normal_Отч.парич.поток" xfId="23"/>
    <cellStyle name="Normal_Отч.прих-разх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'справка №1-БАЛАНС'!$I$3:$I$7</c:f>
              <c:strCache>
                <c:ptCount val="1"/>
                <c:pt idx="0">
                  <c:v>ЕИК по БУЛСТАТ РГ-05-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№1-БАЛАНС'!$I$8:$I$71</c:f>
              <c:numCache>
                <c:ptCount val="64"/>
                <c:pt idx="0">
                  <c:v>0</c:v>
                </c:pt>
                <c:pt idx="1">
                  <c:v>1</c:v>
                </c:pt>
                <c:pt idx="8">
                  <c:v>0</c:v>
                </c:pt>
                <c:pt idx="16">
                  <c:v>0</c:v>
                </c:pt>
                <c:pt idx="18">
                  <c:v>0</c:v>
                </c:pt>
                <c:pt idx="32">
                  <c:v>0</c:v>
                </c:pt>
                <c:pt idx="43">
                  <c:v>0</c:v>
                </c:pt>
                <c:pt idx="44">
                  <c:v>0</c:v>
                </c:pt>
                <c:pt idx="63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'справка №1-БАЛАНС'!$J$3:$J$7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№1-БАЛАНС'!$J$8:$J$71</c:f>
              <c:numCache>
                <c:ptCount val="64"/>
                <c:pt idx="0">
                  <c:v>0</c:v>
                </c:pt>
                <c:pt idx="1">
                  <c:v>2</c:v>
                </c:pt>
                <c:pt idx="4">
                  <c:v>52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31">
                  <c:v>60</c:v>
                </c:pt>
                <c:pt idx="32">
                  <c:v>60</c:v>
                </c:pt>
                <c:pt idx="38">
                  <c:v>1</c:v>
                </c:pt>
                <c:pt idx="40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'справка №1-БАЛАНС'!$K$3:$K$7</c:f>
              <c:strCache>
                <c:ptCount val="1"/>
                <c:pt idx="0">
                  <c:v>ЕИК по БУЛСТАТ 127017377 Текущ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№1-БАЛАНС'!$K$8:$K$71</c:f>
              <c:numCache>
                <c:ptCount val="64"/>
                <c:pt idx="0">
                  <c:v>0</c:v>
                </c:pt>
                <c:pt idx="1">
                  <c:v>3</c:v>
                </c:pt>
                <c:pt idx="4">
                  <c:v>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</c:v>
                </c:pt>
                <c:pt idx="10">
                  <c:v>-35</c:v>
                </c:pt>
                <c:pt idx="11">
                  <c:v>-20</c:v>
                </c:pt>
                <c:pt idx="14">
                  <c:v>0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60</c:v>
                </c:pt>
                <c:pt idx="32">
                  <c:v>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63</c:v>
                </c:pt>
                <c:pt idx="63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'справка №1-БАЛАНС'!$L$3:$L$7</c:f>
              <c:strCache>
                <c:ptCount val="1"/>
                <c:pt idx="0">
                  <c:v>ЕИК по БУЛСТАТ 127017377 ( хил.лв.) Предходен период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'справка №1-БАЛАНС'!$A$8:$H$71</c:f>
              <c:multiLvlStrCache>
                <c:ptCount val="64"/>
                <c:lvl>
                  <c:pt idx="0">
                    <c:v>реда</c:v>
                  </c:pt>
                  <c:pt idx="1">
                    <c:v>б</c:v>
                  </c:pt>
                  <c:pt idx="2">
                    <c:v>А. Ликвидационен  капитал</c:v>
                  </c:pt>
                  <c:pt idx="3">
                    <c:v>І. Основен капитал</c:v>
                  </c:pt>
                  <c:pt idx="4">
                    <c:v>L1-0411</c:v>
                  </c:pt>
                  <c:pt idx="5">
                    <c:v>L1-0411-1</c:v>
                  </c:pt>
                  <c:pt idx="6">
                    <c:v>L1-0411-2</c:v>
                  </c:pt>
                  <c:pt idx="7">
                    <c:v>L1-0416</c:v>
                  </c:pt>
                  <c:pt idx="8">
                    <c:v>L1-0410</c:v>
                  </c:pt>
                  <c:pt idx="9">
                    <c:v>0</c:v>
                  </c:pt>
                  <c:pt idx="10">
                    <c:v>L1-0454-1</c:v>
                  </c:pt>
                  <c:pt idx="11">
                    <c:v>L1-0454-2</c:v>
                  </c:pt>
                  <c:pt idx="12">
                    <c:v>0</c:v>
                  </c:pt>
                  <c:pt idx="13">
                    <c:v>IV. Резерви </c:v>
                  </c:pt>
                  <c:pt idx="14">
                    <c:v>L1-0422</c:v>
                  </c:pt>
                  <c:pt idx="15">
                    <c:v>L1-0426</c:v>
                  </c:pt>
                  <c:pt idx="16">
                    <c:v>L1-0420</c:v>
                  </c:pt>
                  <c:pt idx="17">
                    <c:v>0</c:v>
                  </c:pt>
                  <c:pt idx="18">
                    <c:v>L1-0400</c:v>
                  </c:pt>
                  <c:pt idx="19">
                    <c:v>Б.  Задължения  </c:v>
                  </c:pt>
                  <c:pt idx="20">
                    <c:v>I.  Задължения, възникнали преди ликвидацията  </c:v>
                  </c:pt>
                  <c:pt idx="21">
                    <c:v>L1-0511</c:v>
                  </c:pt>
                  <c:pt idx="22">
                    <c:v>L1-0512</c:v>
                  </c:pt>
                  <c:pt idx="23">
                    <c:v>L1-0517-1</c:v>
                  </c:pt>
                  <c:pt idx="24">
                    <c:v>L1-0514</c:v>
                  </c:pt>
                  <c:pt idx="25">
                    <c:v>L1-0515</c:v>
                  </c:pt>
                  <c:pt idx="26">
                    <c:v>L1-0517-2</c:v>
                  </c:pt>
                  <c:pt idx="27">
                    <c:v>L1-0517-3</c:v>
                  </c:pt>
                  <c:pt idx="28">
                    <c:v>L1-0517-4</c:v>
                  </c:pt>
                  <c:pt idx="29">
                    <c:v>L1-0517-5</c:v>
                  </c:pt>
                  <c:pt idx="30">
                    <c:v>L1-0517-6</c:v>
                  </c:pt>
                  <c:pt idx="31">
                    <c:v>L1-0517</c:v>
                  </c:pt>
                  <c:pt idx="32">
                    <c:v>L1-0510</c:v>
                  </c:pt>
                  <c:pt idx="33">
                    <c:v>0</c:v>
                  </c:pt>
                  <c:pt idx="34">
                    <c:v>II. Задължения, възникнали по време на ликвидацията</c:v>
                  </c:pt>
                  <c:pt idx="35">
                    <c:v>L1-0618-1</c:v>
                  </c:pt>
                  <c:pt idx="36">
                    <c:v>L1-0313-1</c:v>
                  </c:pt>
                  <c:pt idx="37">
                    <c:v>L1-0617</c:v>
                  </c:pt>
                  <c:pt idx="38">
                    <c:v>L1-0616</c:v>
                  </c:pt>
                  <c:pt idx="39">
                    <c:v>L1-0618-1</c:v>
                  </c:pt>
                  <c:pt idx="40">
                    <c:v>L1-0615</c:v>
                  </c:pt>
                  <c:pt idx="41">
                    <c:v>L1-0618-2</c:v>
                  </c:pt>
                  <c:pt idx="42">
                    <c:v>L1-0618</c:v>
                  </c:pt>
                  <c:pt idx="43">
                    <c:v>L1-0610</c:v>
                  </c:pt>
                  <c:pt idx="44">
                    <c:v>L1-0600</c:v>
                  </c:pt>
                  <c:pt idx="45">
                    <c:v>21</c:v>
                  </c:pt>
                  <c:pt idx="46">
                    <c:v>ІII.Финансови активи (възникнали преди ликвидацията)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IV. Парични средства </c:v>
                  </c:pt>
                  <c:pt idx="59">
                    <c:v>0</c:v>
                  </c:pt>
                  <c:pt idx="60">
                    <c:v>185</c:v>
                  </c:pt>
                  <c:pt idx="61">
                    <c:v>185</c:v>
                  </c:pt>
                  <c:pt idx="62">
                    <c:v>206</c:v>
                  </c:pt>
                  <c:pt idx="63">
                    <c:v>L1-0800</c:v>
                  </c:pt>
                </c:lvl>
                <c:lvl>
                  <c:pt idx="0">
                    <c:v>Раздели, групи, статии</c:v>
                  </c:pt>
                  <c:pt idx="1">
                    <c:v>а</c:v>
                  </c:pt>
                  <c:pt idx="2">
                    <c:v>А. Активи, класифицирани като дълготрайни /дългосрочни/, възникнали преди ликвидацията</c:v>
                  </c:pt>
                  <c:pt idx="3">
                    <c:v>І. Дълготрайни материални активи</c:v>
                  </c:pt>
                  <c:pt idx="4">
                    <c:v>Записан и внесен капитал:</c:v>
                  </c:pt>
                  <c:pt idx="5">
                    <c:v>Обикновенни акции </c:v>
                  </c:pt>
                  <c:pt idx="6">
                    <c:v>Привилегировани акции </c:v>
                  </c:pt>
                  <c:pt idx="7">
                    <c:v>Невнесен капитал</c:v>
                  </c:pt>
                  <c:pt idx="8">
                    <c:v>    Общо за група  I:</c:v>
                  </c:pt>
                  <c:pt idx="9">
                    <c:v>L1-0017-1</c:v>
                  </c:pt>
                  <c:pt idx="10">
                    <c:v>II. Финансов резултат от ликвидацията</c:v>
                  </c:pt>
                  <c:pt idx="11">
                    <c:v>IІІ. Финансов резултат от стопанскта дейност</c:v>
                  </c:pt>
                  <c:pt idx="12">
                    <c:v>L1-0017</c:v>
                  </c:pt>
                  <c:pt idx="13">
                    <c:v>37</c:v>
                  </c:pt>
                  <c:pt idx="14">
                    <c:v>1. Резерви от последващи оценки на активи и пасиви </c:v>
                  </c:pt>
                  <c:pt idx="15">
                    <c:v>2. Други резерви</c:v>
                  </c:pt>
                  <c:pt idx="16">
                    <c:v>    Общо за група  IV:</c:v>
                  </c:pt>
                  <c:pt idx="17">
                    <c:v>L1-0022</c:v>
                  </c:pt>
                  <c:pt idx="18">
                    <c:v>Общо ликвидационен капитал "А" (І+ІІ+ІІІ+IV):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 Задължения към свързани предприятия </c:v>
                  </c:pt>
                  <c:pt idx="22">
                    <c:v>2. Задължения по получени заеми от банки и небанкови финансови институции </c:v>
                  </c:pt>
                  <c:pt idx="23">
                    <c:v>3. Задължения по ЗУНК </c:v>
                  </c:pt>
                  <c:pt idx="24">
                    <c:v>4. Задължения по търговски заеми </c:v>
                  </c:pt>
                  <c:pt idx="25">
                    <c:v>5. Задължения по облигационни заеми  </c:v>
                  </c:pt>
                  <c:pt idx="26">
                    <c:v>6. Задължения към персонала </c:v>
                  </c:pt>
                  <c:pt idx="27">
                    <c:v>7. Задължения към осигурителни предприятия</c:v>
                  </c:pt>
                  <c:pt idx="28">
                    <c:v>8. Данъчни задължения</c:v>
                  </c:pt>
                  <c:pt idx="29">
                    <c:v>9. Съдебни и присъдени задължения</c:v>
                  </c:pt>
                  <c:pt idx="30">
                    <c:v>10. Задължения към доставчици и клиенти  </c:v>
                  </c:pt>
                  <c:pt idx="31">
                    <c:v>11. Други </c:v>
                  </c:pt>
                  <c:pt idx="32">
                    <c:v>    Общо за група  I:</c:v>
                  </c:pt>
                  <c:pt idx="33">
                    <c:v>L1-0073</c:v>
                  </c:pt>
                  <c:pt idx="34">
                    <c:v>0</c:v>
                  </c:pt>
                  <c:pt idx="35">
                    <c:v>1. Задължения към доставчици</c:v>
                  </c:pt>
                  <c:pt idx="36">
                    <c:v>2. Получени аванси </c:v>
                  </c:pt>
                  <c:pt idx="37">
                    <c:v>3. Задължения към бюджета</c:v>
                  </c:pt>
                  <c:pt idx="38">
                    <c:v>4. Задължения към социалното осигуряване</c:v>
                  </c:pt>
                  <c:pt idx="39">
                    <c:v>5. Съдебни и присъдени задължения</c:v>
                  </c:pt>
                  <c:pt idx="40">
                    <c:v>6. Задължения към персонала</c:v>
                  </c:pt>
                  <c:pt idx="41">
                    <c:v>7. Задължения към ликвидаторите</c:v>
                  </c:pt>
                  <c:pt idx="42">
                    <c:v>8. Други </c:v>
                  </c:pt>
                  <c:pt idx="43">
                    <c:v>    Общо за група  II:</c:v>
                  </c:pt>
                  <c:pt idx="44">
                    <c:v>Общо задължения "Б" (І+ІІ):</c:v>
                  </c:pt>
                  <c:pt idx="45">
                    <c:v>13</c:v>
                  </c:pt>
                  <c:pt idx="47">
                    <c:v>0</c:v>
                  </c:pt>
                  <c:pt idx="48">
                    <c:v>L1-0032</c:v>
                  </c:pt>
                  <c:pt idx="49">
                    <c:v>L1-0033</c:v>
                  </c:pt>
                  <c:pt idx="50">
                    <c:v>L1-0034</c:v>
                  </c:pt>
                  <c:pt idx="51">
                    <c:v>L1-0035</c:v>
                  </c:pt>
                  <c:pt idx="52">
                    <c:v>L1-0042</c:v>
                  </c:pt>
                  <c:pt idx="53">
                    <c:v>L1-0042-1</c:v>
                  </c:pt>
                  <c:pt idx="54">
                    <c:v>L1-0042-2</c:v>
                  </c:pt>
                  <c:pt idx="55">
                    <c:v>L1-0041</c:v>
                  </c:pt>
                  <c:pt idx="56">
                    <c:v>L-0042-3</c:v>
                  </c:pt>
                  <c:pt idx="57">
                    <c:v>0</c:v>
                  </c:pt>
                  <c:pt idx="59">
                    <c:v>L1-0151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    СУМА НА ПАСИВА И ЛИКВИДАЦИОНЕН  КАПИТАЛ (А+Б):</c:v>
                  </c:pt>
                </c:lvl>
                <c:lvl>
                  <c:pt idx="0">
                    <c:v>Общо (1+2)</c:v>
                  </c:pt>
                  <c:pt idx="1">
                    <c:v>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37</c:v>
                  </c:pt>
                  <c:pt idx="9">
                    <c:v>6. Стопански инвентар</c:v>
                  </c:pt>
                  <c:pt idx="10">
                    <c:v>0</c:v>
                  </c:pt>
                  <c:pt idx="11">
                    <c:v>0</c:v>
                  </c:pt>
                  <c:pt idx="12">
                    <c:v>8. Други </c:v>
                  </c:pt>
                  <c:pt idx="13">
                    <c:v>0</c:v>
                  </c:pt>
                  <c:pt idx="15">
                    <c:v>ІІ. Дълготрайни нематериални активи</c:v>
                  </c:pt>
                  <c:pt idx="16">
                    <c:v>0</c:v>
                  </c:pt>
                  <c:pt idx="17">
                    <c:v>2. Програмни продукти</c:v>
                  </c:pt>
                  <c:pt idx="18">
                    <c:v>0</c:v>
                  </c:pt>
                  <c:pt idx="19">
                    <c:v>L1-0024</c:v>
                  </c:pt>
                  <c:pt idx="20">
                    <c:v>0</c:v>
                  </c:pt>
                  <c:pt idx="21">
                    <c:v>III. Дългосрочни вземания 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37</c:v>
                  </c:pt>
                  <c:pt idx="29">
                    <c:v>Б. Краткотрайни (краткосрочни) активи, възникнали преди и по време на ликвидацията   </c:v>
                  </c:pt>
                  <c:pt idx="30">
                    <c:v>І. Материални запаси</c:v>
                  </c:pt>
                  <c:pt idx="31">
                    <c:v>0</c:v>
                  </c:pt>
                  <c:pt idx="32">
                    <c:v>0</c:v>
                  </c:pt>
                  <c:pt idx="33">
                    <c:v>3. Стоки</c:v>
                  </c:pt>
                  <c:pt idx="34">
                    <c:v>L1-0076</c:v>
                  </c:pt>
                  <c:pt idx="35">
                    <c:v>0</c:v>
                  </c:pt>
                  <c:pt idx="36">
                    <c:v>0</c:v>
                  </c:pt>
                  <c:pt idx="38">
                    <c:v>ІI. Краткосрочни вземания </c:v>
                  </c:pt>
                  <c:pt idx="39">
                    <c:v>19</c:v>
                  </c:pt>
                  <c:pt idx="40">
                    <c:v>2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13</c:v>
                  </c:pt>
                  <c:pt idx="47">
                    <c:v>0</c:v>
                  </c:pt>
                  <c:pt idx="48">
                    <c:v>дъщерни предприятия</c:v>
                  </c:pt>
                  <c:pt idx="49">
                    <c:v>смесени предприятия</c:v>
                  </c:pt>
                  <c:pt idx="50">
                    <c:v>асоциирани предприятия</c:v>
                  </c:pt>
                  <c:pt idx="51">
                    <c:v>други предприятия</c:v>
                  </c:pt>
                  <c:pt idx="52">
                    <c:v>2. Държавни ценни книжа </c:v>
                  </c:pt>
                  <c:pt idx="53">
                    <c:v>3. Облигации, в  т.ч. </c:v>
                  </c:pt>
                  <c:pt idx="54">
                    <c:v>общински облигации</c:v>
                  </c:pt>
                  <c:pt idx="55">
                    <c:v>4. Инвестиционни имоти</c:v>
                  </c:pt>
                  <c:pt idx="56">
                    <c:v>5. Други </c:v>
                  </c:pt>
                  <c:pt idx="57">
                    <c:v>0</c:v>
                  </c:pt>
                  <c:pt idx="59">
                    <c:v>1. Парични средства в брой </c:v>
                  </c:pt>
                  <c:pt idx="60">
                    <c:v>141</c:v>
                  </c:pt>
                  <c:pt idx="61">
                    <c:v>141</c:v>
                  </c:pt>
                  <c:pt idx="62">
                    <c:v>154</c:v>
                  </c:pt>
                  <c:pt idx="63">
                    <c:v>243</c:v>
                  </c:pt>
                </c:lvl>
                <c:lvl>
                  <c:pt idx="0">
                    <c:v>Необезпечени</c:v>
                  </c:pt>
                  <c:pt idx="1">
                    <c:v>3</c:v>
                  </c:pt>
                  <c:pt idx="4">
                    <c:v>L1-0011</c:v>
                  </c:pt>
                  <c:pt idx="5">
                    <c:v>L1-0012</c:v>
                  </c:pt>
                  <c:pt idx="6">
                    <c:v>L1-0013</c:v>
                  </c:pt>
                  <c:pt idx="7">
                    <c:v>L1-0014</c:v>
                  </c:pt>
                  <c:pt idx="8">
                    <c:v>0</c:v>
                  </c:pt>
                  <c:pt idx="10">
                    <c:v>L1-0018</c:v>
                  </c:pt>
                  <c:pt idx="11">
                    <c:v>L1-0018-1</c:v>
                  </c:pt>
                  <c:pt idx="13">
                    <c:v>0</c:v>
                  </c:pt>
                  <c:pt idx="16">
                    <c:v>L1-0023</c:v>
                  </c:pt>
                  <c:pt idx="18">
                    <c:v>L1-0021</c:v>
                  </c:pt>
                  <c:pt idx="19">
                    <c:v>4. Други </c:v>
                  </c:pt>
                  <c:pt idx="20">
                    <c:v>0</c:v>
                  </c:pt>
                  <c:pt idx="22">
                    <c:v>L1-0044</c:v>
                  </c:pt>
                  <c:pt idx="23">
                    <c:v>L1-0046-1</c:v>
                  </c:pt>
                  <c:pt idx="24">
                    <c:v>L1-0045</c:v>
                  </c:pt>
                  <c:pt idx="25">
                    <c:v>L1-0046-2</c:v>
                  </c:pt>
                  <c:pt idx="26">
                    <c:v>L1-0046</c:v>
                  </c:pt>
                  <c:pt idx="27">
                    <c:v>0</c:v>
                  </c:pt>
                  <c:pt idx="28">
                    <c:v>0</c:v>
                  </c:pt>
                  <c:pt idx="31">
                    <c:v>L1-0071</c:v>
                  </c:pt>
                  <c:pt idx="32">
                    <c:v>L1-0072</c:v>
                  </c:pt>
                  <c:pt idx="34">
                    <c:v>4. Незавършено производство</c:v>
                  </c:pt>
                  <c:pt idx="35">
                    <c:v>L1-0077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L1-0084</c:v>
                  </c:pt>
                  <c:pt idx="42">
                    <c:v>L1-0085</c:v>
                  </c:pt>
                  <c:pt idx="43">
                    <c:v>L1-0086-2</c:v>
                  </c:pt>
                  <c:pt idx="44">
                    <c:v>L1-0086</c:v>
                  </c:pt>
                  <c:pt idx="45">
                    <c:v>0</c:v>
                  </c:pt>
                  <c:pt idx="47">
                    <c:v>0</c:v>
                  </c:pt>
                  <c:pt idx="57">
                    <c:v>0</c:v>
                  </c:pt>
                  <c:pt idx="60">
                    <c:v>L1-0153</c:v>
                  </c:pt>
                  <c:pt idx="61">
                    <c:v>0</c:v>
                  </c:pt>
                  <c:pt idx="62">
                    <c:v>0</c:v>
                  </c:pt>
                  <c:pt idx="63">
                    <c:v>154</c:v>
                  </c:pt>
                </c:lvl>
                <c:lvl>
                  <c:pt idx="0">
                    <c:v>Обезпечени</c:v>
                  </c:pt>
                  <c:pt idx="1">
                    <c:v>2</c:v>
                  </c:pt>
                  <c:pt idx="4">
                    <c:v>1. Земи (терени )</c:v>
                  </c:pt>
                  <c:pt idx="5">
                    <c:v>2. Сгради и конструкции</c:v>
                  </c:pt>
                  <c:pt idx="6">
                    <c:v>3. Машини и оборудване </c:v>
                  </c:pt>
                  <c:pt idx="7">
                    <c:v>4. Съоръжения</c:v>
                  </c:pt>
                  <c:pt idx="8">
                    <c:v>L1-0015</c:v>
                  </c:pt>
                  <c:pt idx="10">
                    <c:v>7. Разходи за придобиване и ликвидация на ДМА, в т.ч.</c:v>
                  </c:pt>
                  <c:pt idx="11">
                    <c:v> - незавършено строителство </c:v>
                  </c:pt>
                  <c:pt idx="13">
                    <c:v>0</c:v>
                  </c:pt>
                  <c:pt idx="16">
                    <c:v>1. Продукти от развойна дейност</c:v>
                  </c:pt>
                  <c:pt idx="18">
                    <c:v>3. Права върху собственост</c:v>
                  </c:pt>
                  <c:pt idx="20">
                    <c:v>0</c:v>
                  </c:pt>
                  <c:pt idx="22">
                    <c:v>1. Вземания от свързани предприятия </c:v>
                  </c:pt>
                  <c:pt idx="23">
                    <c:v>2. Съдебни и присъдени вземания</c:v>
                  </c:pt>
                  <c:pt idx="24">
                    <c:v>3. Търговски вземания </c:v>
                  </c:pt>
                  <c:pt idx="25">
                    <c:v>4. Вземания по финансов лизинг</c:v>
                  </c:pt>
                  <c:pt idx="26">
                    <c:v>5. Други </c:v>
                  </c:pt>
                  <c:pt idx="27">
                    <c:v>0</c:v>
                  </c:pt>
                  <c:pt idx="28">
                    <c:v>0</c:v>
                  </c:pt>
                  <c:pt idx="31">
                    <c:v>1. Материали</c:v>
                  </c:pt>
                  <c:pt idx="32">
                    <c:v>2. Продукция</c:v>
                  </c:pt>
                  <c:pt idx="35">
                    <c:v>5. Други </c:v>
                  </c:pt>
                  <c:pt idx="36">
                    <c:v>0</c:v>
                  </c:pt>
                  <c:pt idx="39">
                    <c:v>12</c:v>
                  </c:pt>
                  <c:pt idx="40">
                    <c:v>1</c:v>
                  </c:pt>
                  <c:pt idx="41">
                    <c:v>3. Съдебни и присъдени вземания</c:v>
                  </c:pt>
                  <c:pt idx="42">
                    <c:v>4. Вземания от бюджета</c:v>
                  </c:pt>
                  <c:pt idx="43">
                    <c:v>5. Вземания от осигурителни предприятия</c:v>
                  </c:pt>
                  <c:pt idx="44">
                    <c:v>6. Други </c:v>
                  </c:pt>
                  <c:pt idx="45">
                    <c:v>L1-0080</c:v>
                  </c:pt>
                  <c:pt idx="47">
                    <c:v>L1-0031</c:v>
                  </c:pt>
                  <c:pt idx="57">
                    <c:v>L1-0040</c:v>
                  </c:pt>
                  <c:pt idx="60">
                    <c:v>2. Парични средства в банкови сметки </c:v>
                  </c:pt>
                  <c:pt idx="61">
                    <c:v>L1-0150</c:v>
                  </c:pt>
                  <c:pt idx="62">
                    <c:v>L1-0200</c:v>
                  </c:pt>
                  <c:pt idx="63">
                    <c:v>154</c:v>
                  </c:pt>
                </c:lvl>
                <c:lvl>
                  <c:pt idx="0">
                    <c:v>реда</c:v>
                  </c:pt>
                  <c:pt idx="1">
                    <c:v>1</c:v>
                  </c:pt>
                  <c:pt idx="8">
                    <c:v>5. Транспортни средства</c:v>
                  </c:pt>
                  <c:pt idx="13">
                    <c:v>L1-0010</c:v>
                  </c:pt>
                  <c:pt idx="20">
                    <c:v>L1-0020</c:v>
                  </c:pt>
                  <c:pt idx="27">
                    <c:v>0</c:v>
                  </c:pt>
                  <c:pt idx="28">
                    <c:v>0</c:v>
                  </c:pt>
                  <c:pt idx="36">
                    <c:v>0</c:v>
                  </c:pt>
                  <c:pt idx="39">
                    <c:v>L1-0082</c:v>
                  </c:pt>
                  <c:pt idx="40">
                    <c:v>L1-0086-1</c:v>
                  </c:pt>
                  <c:pt idx="45">
                    <c:v>    Общо за група  II:</c:v>
                  </c:pt>
                  <c:pt idx="47">
                    <c:v>1.Инвестиции в т.ч., в  </c:v>
                  </c:pt>
                  <c:pt idx="57">
                    <c:v>    Общо за група  III:</c:v>
                  </c:pt>
                  <c:pt idx="61">
                    <c:v>    Общо за група  IV:</c:v>
                  </c:pt>
                  <c:pt idx="62">
                    <c:v>Общо краткотрайни (краткосрочни) активи"Б" (I + II + III + IV): </c:v>
                  </c:pt>
                  <c:pt idx="63">
                    <c:v>0</c:v>
                  </c:pt>
                </c:lvl>
                <c:lvl>
                  <c:pt idx="0">
                    <c:v>Раздели, групи, статии</c:v>
                  </c:pt>
                  <c:pt idx="1">
                    <c:v>б</c:v>
                  </c:pt>
                  <c:pt idx="13">
                    <c:v>    Общо за група  I:</c:v>
                  </c:pt>
                  <c:pt idx="20">
                    <c:v>    Общо за група  II:</c:v>
                  </c:pt>
                  <c:pt idx="27">
                    <c:v>L1-0040-1</c:v>
                  </c:pt>
                  <c:pt idx="28">
                    <c:v>L1-0100</c:v>
                  </c:pt>
                  <c:pt idx="36">
                    <c:v>L1-0070</c:v>
                  </c:pt>
                  <c:pt idx="39">
                    <c:v>1. Вземания от продажби</c:v>
                  </c:pt>
                  <c:pt idx="40">
                    <c:v>2. Предоставени аванси </c:v>
                  </c:pt>
                  <c:pt idx="63">
                    <c:v>L1-0300</c:v>
                  </c:pt>
                </c:lvl>
                <c:lvl>
                  <c:pt idx="1">
                    <c:v>а</c:v>
                  </c:pt>
                  <c:pt idx="27">
                    <c:v>    Общо за група  III:</c:v>
                  </c:pt>
                  <c:pt idx="28">
                    <c:v>Общо дълготрайни (дългосрочни) активи "А" (I+II+III):</c:v>
                  </c:pt>
                  <c:pt idx="36">
                    <c:v>    Общо за група  I:</c:v>
                  </c:pt>
                  <c:pt idx="63">
                    <c:v>    СУМА НА АКТИВА (А+Б):</c:v>
                  </c:pt>
                </c:lvl>
              </c:multiLvlStrCache>
            </c:multiLvlStrRef>
          </c:cat>
          <c:val>
            <c:numRef>
              <c:f>'справка №1-БАЛАНС'!$L$8:$L$71</c:f>
              <c:numCache>
                <c:ptCount val="64"/>
                <c:pt idx="1">
                  <c:v>4</c:v>
                </c:pt>
                <c:pt idx="4">
                  <c:v>52</c:v>
                </c:pt>
                <c:pt idx="8">
                  <c:v>52</c:v>
                </c:pt>
                <c:pt idx="10">
                  <c:v>-69</c:v>
                </c:pt>
                <c:pt idx="11">
                  <c:v>-55</c:v>
                </c:pt>
                <c:pt idx="15">
                  <c:v>218</c:v>
                </c:pt>
                <c:pt idx="16">
                  <c:v>218</c:v>
                </c:pt>
                <c:pt idx="18">
                  <c:v>146</c:v>
                </c:pt>
                <c:pt idx="26">
                  <c:v>6</c:v>
                </c:pt>
                <c:pt idx="30">
                  <c:v>2</c:v>
                </c:pt>
                <c:pt idx="31">
                  <c:v>61</c:v>
                </c:pt>
                <c:pt idx="32">
                  <c:v>69</c:v>
                </c:pt>
                <c:pt idx="35">
                  <c:v>9</c:v>
                </c:pt>
                <c:pt idx="38">
                  <c:v>1</c:v>
                </c:pt>
                <c:pt idx="40">
                  <c:v>1</c:v>
                </c:pt>
                <c:pt idx="42">
                  <c:v>17</c:v>
                </c:pt>
                <c:pt idx="43">
                  <c:v>28</c:v>
                </c:pt>
                <c:pt idx="44">
                  <c:v>97</c:v>
                </c:pt>
                <c:pt idx="63">
                  <c:v>243</c:v>
                </c:pt>
              </c:numCache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20150" cy="11763375"/>
    <xdr:graphicFrame>
      <xdr:nvGraphicFramePr>
        <xdr:cNvPr id="1" name="Shape 1025"/>
        <xdr:cNvGraphicFramePr/>
      </xdr:nvGraphicFramePr>
      <xdr:xfrm>
        <a:off x="0" y="0"/>
        <a:ext cx="8820150" cy="1176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10"/>
  <sheetViews>
    <sheetView showOutlineSymbols="0" workbookViewId="0" topLeftCell="B16">
      <selection activeCell="J16" sqref="J16"/>
    </sheetView>
  </sheetViews>
  <sheetFormatPr defaultColWidth="9.00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375" style="94" customWidth="1"/>
    <col min="6" max="6" width="10.625" style="94" customWidth="1"/>
    <col min="7" max="7" width="43.125" style="94" customWidth="1"/>
    <col min="8" max="8" width="10.625" style="94" customWidth="1"/>
    <col min="9" max="9" width="8.50390625" style="94" customWidth="1"/>
    <col min="10" max="10" width="9.875" style="94" customWidth="1"/>
    <col min="11" max="11" width="10.375" style="94" customWidth="1"/>
    <col min="12" max="12" width="10.625" style="98" customWidth="1"/>
    <col min="13" max="16384" width="9.37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24">
      <c r="A3" s="26" t="s">
        <v>501</v>
      </c>
      <c r="B3" s="26"/>
      <c r="C3" s="26"/>
      <c r="D3" s="29" t="s">
        <v>1</v>
      </c>
      <c r="E3" s="29"/>
      <c r="F3" s="29"/>
      <c r="G3" s="29"/>
      <c r="H3" s="120"/>
      <c r="I3" s="121" t="s">
        <v>2</v>
      </c>
      <c r="J3" s="27"/>
      <c r="K3" s="27"/>
      <c r="L3" s="28"/>
    </row>
    <row r="4" spans="1:12" ht="24">
      <c r="A4" s="26" t="s">
        <v>514</v>
      </c>
      <c r="B4" s="26"/>
      <c r="C4" s="26"/>
      <c r="D4" s="120"/>
      <c r="E4" s="120"/>
      <c r="F4" s="120"/>
      <c r="G4" s="120"/>
      <c r="H4" s="120"/>
      <c r="I4" s="122" t="s">
        <v>4</v>
      </c>
      <c r="J4" s="27">
        <v>127017377</v>
      </c>
      <c r="K4" s="120"/>
      <c r="L4" s="28"/>
    </row>
    <row r="5" spans="1:12" ht="14.25" customHeight="1">
      <c r="A5" s="123"/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5" t="s">
        <v>10</v>
      </c>
      <c r="G7" s="90"/>
      <c r="H7" s="89" t="s">
        <v>8</v>
      </c>
      <c r="I7" s="134" t="s">
        <v>9</v>
      </c>
      <c r="J7" s="135"/>
      <c r="K7" s="136"/>
      <c r="L7" s="325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6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6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/>
      <c r="D12" s="298"/>
      <c r="E12" s="299">
        <f>C12+D12</f>
        <v>0</v>
      </c>
      <c r="F12" s="269"/>
      <c r="G12" s="127" t="s">
        <v>25</v>
      </c>
      <c r="H12" s="125" t="s">
        <v>26</v>
      </c>
      <c r="I12" s="269"/>
      <c r="J12" s="269">
        <v>52</v>
      </c>
      <c r="K12" s="299">
        <f>I12+J12</f>
        <v>52</v>
      </c>
      <c r="L12" s="269">
        <v>52</v>
      </c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/>
      <c r="D13" s="298"/>
      <c r="E13" s="299">
        <f aca="true" t="shared" si="0" ref="E13:E71">C13+D13</f>
        <v>0</v>
      </c>
      <c r="F13" s="269"/>
      <c r="G13" s="143" t="s">
        <v>29</v>
      </c>
      <c r="H13" s="125" t="s">
        <v>30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/>
      <c r="D14" s="298"/>
      <c r="E14" s="299">
        <f t="shared" si="0"/>
        <v>0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/>
      <c r="D16" s="298"/>
      <c r="E16" s="299">
        <f t="shared" si="0"/>
        <v>0</v>
      </c>
      <c r="F16" s="269"/>
      <c r="G16" s="144" t="s">
        <v>41</v>
      </c>
      <c r="H16" s="130" t="s">
        <v>42</v>
      </c>
      <c r="I16" s="268">
        <f>I15+I12</f>
        <v>0</v>
      </c>
      <c r="J16" s="268">
        <f>J15+J12</f>
        <v>52</v>
      </c>
      <c r="K16" s="268">
        <f>K15+K12</f>
        <v>52</v>
      </c>
      <c r="L16" s="268">
        <f>L15+L12</f>
        <v>52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/>
      <c r="D17" s="298"/>
      <c r="E17" s="299">
        <f t="shared" si="0"/>
        <v>0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-27</v>
      </c>
      <c r="K18" s="299">
        <f>I18+J18</f>
        <v>-27</v>
      </c>
      <c r="L18" s="308">
        <v>-35</v>
      </c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/>
      <c r="K19" s="299">
        <f>I19+J19</f>
        <v>0</v>
      </c>
      <c r="L19" s="308">
        <v>-20</v>
      </c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0</v>
      </c>
      <c r="D21" s="263">
        <f>SUM(D12:D18)+D20</f>
        <v>0</v>
      </c>
      <c r="E21" s="299">
        <f t="shared" si="0"/>
        <v>0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98</v>
      </c>
      <c r="K23" s="302">
        <f>I23+J23</f>
        <v>98</v>
      </c>
      <c r="L23" s="307">
        <v>94</v>
      </c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98</v>
      </c>
      <c r="K24" s="309">
        <f>K23+K22</f>
        <v>98</v>
      </c>
      <c r="L24" s="309">
        <f>L23+L22</f>
        <v>94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123</v>
      </c>
      <c r="K26" s="268">
        <f>K24+K18+K16+K19</f>
        <v>123</v>
      </c>
      <c r="L26" s="268">
        <f>L24+L18+L16+L19</f>
        <v>91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/>
      <c r="K29" s="299">
        <f aca="true" t="shared" si="1" ref="K29:K39">I29+J29</f>
        <v>0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/>
      <c r="J30" s="269"/>
      <c r="K30" s="299">
        <f t="shared" si="1"/>
        <v>0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/>
      <c r="E32" s="299">
        <f t="shared" si="0"/>
        <v>0</v>
      </c>
      <c r="F32" s="260"/>
      <c r="G32" s="128" t="s">
        <v>90</v>
      </c>
      <c r="H32" s="125" t="s">
        <v>91</v>
      </c>
      <c r="I32" s="269"/>
      <c r="J32" s="269"/>
      <c r="K32" s="299">
        <f t="shared" si="1"/>
        <v>0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/>
      <c r="K34" s="299">
        <f t="shared" si="1"/>
        <v>0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0</v>
      </c>
      <c r="E35" s="299">
        <f t="shared" si="0"/>
        <v>0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0</v>
      </c>
      <c r="D36" s="263">
        <f>D35+D28+D21</f>
        <v>0</v>
      </c>
      <c r="E36" s="299">
        <f t="shared" si="0"/>
        <v>0</v>
      </c>
      <c r="F36" s="263">
        <f>F35+F28+F21</f>
        <v>0</v>
      </c>
      <c r="G36" s="127" t="s">
        <v>106</v>
      </c>
      <c r="H36" s="125" t="s">
        <v>107</v>
      </c>
      <c r="I36" s="269"/>
      <c r="J36" s="269"/>
      <c r="K36" s="299">
        <f t="shared" si="1"/>
        <v>0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36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/>
      <c r="K39" s="299">
        <f t="shared" si="1"/>
        <v>0</v>
      </c>
      <c r="L39" s="269">
        <v>60</v>
      </c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0</v>
      </c>
      <c r="J40" s="268">
        <f>SUM(J29:J39)</f>
        <v>0</v>
      </c>
      <c r="K40" s="268">
        <f>SUM(K29:K39)</f>
        <v>0</v>
      </c>
      <c r="L40" s="268">
        <f>SUM(L29:L39)</f>
        <v>60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/>
      <c r="K43" s="299">
        <f aca="true" t="shared" si="2" ref="K43:K50">I43+J43</f>
        <v>0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/>
      <c r="K45" s="299">
        <f t="shared" si="2"/>
        <v>0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/>
      <c r="K46" s="299">
        <f t="shared" si="2"/>
        <v>0</v>
      </c>
      <c r="L46" s="269">
        <v>1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/>
      <c r="D47" s="260"/>
      <c r="E47" s="299">
        <f t="shared" si="0"/>
        <v>0</v>
      </c>
      <c r="F47" s="260">
        <v>12</v>
      </c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/>
      <c r="D48" s="260"/>
      <c r="E48" s="299">
        <f t="shared" si="0"/>
        <v>0</v>
      </c>
      <c r="F48" s="260">
        <v>1</v>
      </c>
      <c r="G48" s="128" t="s">
        <v>142</v>
      </c>
      <c r="H48" s="125" t="s">
        <v>143</v>
      </c>
      <c r="I48" s="269"/>
      <c r="J48" s="269"/>
      <c r="K48" s="299">
        <f t="shared" si="2"/>
        <v>0</v>
      </c>
      <c r="L48" s="269">
        <v>1</v>
      </c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/>
      <c r="K49" s="299">
        <f t="shared" si="2"/>
        <v>0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>
        <v>1</v>
      </c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0</v>
      </c>
      <c r="K51" s="309">
        <f>SUM(K43:K50)</f>
        <v>0</v>
      </c>
      <c r="L51" s="309">
        <f>SUM(L43:L50)</f>
        <v>3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/>
      <c r="D52" s="260"/>
      <c r="E52" s="299">
        <f t="shared" si="0"/>
        <v>0</v>
      </c>
      <c r="F52" s="260"/>
      <c r="G52" s="148" t="s">
        <v>157</v>
      </c>
      <c r="H52" s="130" t="s">
        <v>158</v>
      </c>
      <c r="I52" s="268">
        <f>I40+I51</f>
        <v>0</v>
      </c>
      <c r="J52" s="268">
        <f>J40+J51</f>
        <v>0</v>
      </c>
      <c r="K52" s="268">
        <f>K40+K51</f>
        <v>0</v>
      </c>
      <c r="L52" s="268">
        <f>L40+L51</f>
        <v>63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0</v>
      </c>
      <c r="D53" s="263">
        <f>SUM(D47:D52)</f>
        <v>0</v>
      </c>
      <c r="E53" s="299">
        <f t="shared" si="0"/>
        <v>0</v>
      </c>
      <c r="F53" s="263">
        <f>SUM(F47:F52)</f>
        <v>13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0</v>
      </c>
      <c r="D55" s="268">
        <f>SUM(D56:D59)</f>
        <v>0</v>
      </c>
      <c r="E55" s="299">
        <f t="shared" si="0"/>
        <v>0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/>
      <c r="D59" s="269"/>
      <c r="E59" s="299">
        <f t="shared" si="0"/>
        <v>0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0</v>
      </c>
      <c r="D65" s="268">
        <f>D55+D60+D61+D63+D64</f>
        <v>0</v>
      </c>
      <c r="E65" s="299">
        <f t="shared" si="0"/>
        <v>0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/>
      <c r="E67" s="299">
        <f t="shared" si="0"/>
        <v>0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>
        <v>123</v>
      </c>
      <c r="E68" s="299">
        <f t="shared" si="0"/>
        <v>123</v>
      </c>
      <c r="F68" s="269">
        <v>141</v>
      </c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123</v>
      </c>
      <c r="E69" s="299">
        <f t="shared" si="0"/>
        <v>123</v>
      </c>
      <c r="F69" s="265">
        <f>F68+F67</f>
        <v>141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0</v>
      </c>
      <c r="D70" s="268">
        <f>D69+D65+D53+D44</f>
        <v>123</v>
      </c>
      <c r="E70" s="299">
        <f t="shared" si="0"/>
        <v>123</v>
      </c>
      <c r="F70" s="268">
        <f>F69+F65+F53+F44</f>
        <v>154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0</v>
      </c>
      <c r="D71" s="263">
        <f>D70+D36</f>
        <v>123</v>
      </c>
      <c r="E71" s="299">
        <f t="shared" si="0"/>
        <v>123</v>
      </c>
      <c r="F71" s="263">
        <f>F70+F36</f>
        <v>154</v>
      </c>
      <c r="G71" s="132" t="s">
        <v>191</v>
      </c>
      <c r="H71" s="131" t="s">
        <v>192</v>
      </c>
      <c r="I71" s="268">
        <f>I52+I26</f>
        <v>0</v>
      </c>
      <c r="J71" s="268">
        <f>J52+J26</f>
        <v>123</v>
      </c>
      <c r="K71" s="268">
        <f>K52+K26</f>
        <v>123</v>
      </c>
      <c r="L71" s="268">
        <f>L52+L26</f>
        <v>154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515</v>
      </c>
      <c r="B75" s="273"/>
      <c r="C75" s="274"/>
      <c r="D75" s="275" t="s">
        <v>193</v>
      </c>
      <c r="E75" s="275"/>
      <c r="F75" s="115" t="s">
        <v>194</v>
      </c>
      <c r="G75" s="276" t="s">
        <v>195</v>
      </c>
      <c r="H75" s="277"/>
      <c r="I75" s="28" t="s">
        <v>194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8"/>
  <sheetViews>
    <sheetView workbookViewId="0" topLeftCell="C22">
      <selection activeCell="G37" sqref="G37"/>
    </sheetView>
  </sheetViews>
  <sheetFormatPr defaultColWidth="9.0039062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/>
      <c r="F2" s="175"/>
      <c r="G2" s="155"/>
      <c r="H2" s="155"/>
    </row>
    <row r="3" spans="1:8" ht="25.5">
      <c r="A3" s="4" t="s">
        <v>502</v>
      </c>
      <c r="B3" s="4"/>
      <c r="C3" s="6"/>
      <c r="D3" s="6" t="s">
        <v>1</v>
      </c>
      <c r="E3" s="2"/>
      <c r="F3" s="121" t="s">
        <v>2</v>
      </c>
      <c r="G3" s="155"/>
      <c r="H3" s="27"/>
    </row>
    <row r="4" spans="1:8" ht="45">
      <c r="A4" s="4" t="s">
        <v>516</v>
      </c>
      <c r="B4" s="4"/>
      <c r="C4" s="155"/>
      <c r="D4" s="155"/>
      <c r="E4" s="16"/>
      <c r="F4" s="122" t="s">
        <v>506</v>
      </c>
      <c r="G4" s="155"/>
      <c r="H4" s="27"/>
    </row>
    <row r="5" spans="1:8" ht="12.75">
      <c r="A5" s="4"/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40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7</v>
      </c>
      <c r="D10" s="159">
        <v>10</v>
      </c>
      <c r="E10" s="7" t="s">
        <v>210</v>
      </c>
      <c r="F10" s="42" t="s">
        <v>211</v>
      </c>
      <c r="G10" s="159"/>
      <c r="H10" s="159">
        <v>40</v>
      </c>
    </row>
    <row r="11" spans="1:8" ht="12.75">
      <c r="A11" s="65" t="s">
        <v>212</v>
      </c>
      <c r="B11" s="46" t="s">
        <v>213</v>
      </c>
      <c r="C11" s="159">
        <v>6</v>
      </c>
      <c r="D11" s="159">
        <v>12</v>
      </c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/>
      <c r="D12" s="159"/>
      <c r="E12" s="7" t="s">
        <v>397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>
        <v>37</v>
      </c>
      <c r="E13" s="7" t="s">
        <v>221</v>
      </c>
      <c r="F13" s="42" t="s">
        <v>222</v>
      </c>
      <c r="G13" s="159">
        <v>2</v>
      </c>
      <c r="H13" s="159"/>
    </row>
    <row r="14" spans="1:8" ht="12.75">
      <c r="A14" s="65" t="s">
        <v>223</v>
      </c>
      <c r="B14" s="46" t="s">
        <v>224</v>
      </c>
      <c r="C14" s="159">
        <v>1</v>
      </c>
      <c r="D14" s="159"/>
      <c r="E14" s="7" t="s">
        <v>225</v>
      </c>
      <c r="F14" s="42" t="s">
        <v>226</v>
      </c>
      <c r="G14" s="159">
        <v>4</v>
      </c>
      <c r="H14" s="159">
        <v>2</v>
      </c>
    </row>
    <row r="15" spans="1:8" ht="25.5">
      <c r="A15" s="65" t="s">
        <v>227</v>
      </c>
      <c r="B15" s="46" t="s">
        <v>228</v>
      </c>
      <c r="C15" s="159">
        <v>19</v>
      </c>
      <c r="D15" s="159">
        <v>18</v>
      </c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6</v>
      </c>
      <c r="H17" s="23">
        <f>+H16+H14+H13+H9</f>
        <v>42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33</v>
      </c>
      <c r="D18" s="23">
        <f>SUM(D9:D15)+D17</f>
        <v>77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27</v>
      </c>
      <c r="H19" s="161">
        <f>+IF((D18-H17)&lt;0,0,(D18-H17))</f>
        <v>35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27</v>
      </c>
      <c r="H20" s="23">
        <f>IF((D19=0),(H19+D20),IF((D19-D20)&lt;0,D20-D19,0))</f>
        <v>35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/>
      <c r="D24" s="159"/>
      <c r="E24" s="7" t="s">
        <v>206</v>
      </c>
      <c r="F24" s="42"/>
      <c r="G24" s="23">
        <f>SUM(G25:G27)</f>
        <v>0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/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/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/>
      <c r="D27" s="159"/>
      <c r="E27" s="7" t="s">
        <v>264</v>
      </c>
      <c r="F27" s="42" t="s">
        <v>265</v>
      </c>
      <c r="G27" s="159"/>
      <c r="H27" s="159"/>
    </row>
    <row r="28" spans="1:8" ht="12.75">
      <c r="A28" s="7" t="s">
        <v>266</v>
      </c>
      <c r="B28" s="42" t="s">
        <v>228</v>
      </c>
      <c r="C28" s="159"/>
      <c r="D28" s="159"/>
      <c r="E28" s="7" t="s">
        <v>267</v>
      </c>
      <c r="F28" s="42" t="s">
        <v>268</v>
      </c>
      <c r="G28" s="159"/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/>
      <c r="H29" s="160"/>
    </row>
    <row r="30" spans="1:8" ht="25.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/>
      <c r="D31" s="159"/>
      <c r="E31" s="24" t="s">
        <v>276</v>
      </c>
      <c r="F31" s="75" t="s">
        <v>238</v>
      </c>
      <c r="G31" s="141">
        <f>+G24+G28+G30</f>
        <v>0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0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0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/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0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33</v>
      </c>
      <c r="D36" s="23">
        <f>+D35+D34+D32+D21+D20+D18</f>
        <v>77</v>
      </c>
      <c r="E36" s="171" t="s">
        <v>285</v>
      </c>
      <c r="F36" s="167" t="s">
        <v>286</v>
      </c>
      <c r="G36" s="161">
        <f>+G35+G31+G20+G17</f>
        <v>33</v>
      </c>
      <c r="H36" s="161">
        <f>+H35+H31+H20+H17</f>
        <v>77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517</v>
      </c>
      <c r="B39" s="156"/>
      <c r="C39" s="157" t="s">
        <v>193</v>
      </c>
      <c r="D39" s="14" t="s">
        <v>194</v>
      </c>
      <c r="E39" s="158" t="s">
        <v>195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7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workbookViewId="0" topLeftCell="A1">
      <selection activeCell="B1" sqref="B1"/>
    </sheetView>
  </sheetViews>
  <sheetFormatPr defaultColWidth="9.00390625" defaultRowHeight="12.75"/>
  <cols>
    <col min="1" max="1" width="63.375" style="229" customWidth="1"/>
    <col min="2" max="2" width="12.00390625" style="229" customWidth="1"/>
    <col min="3" max="3" width="12.375" style="229" customWidth="1"/>
    <col min="4" max="4" width="11.375" style="229" customWidth="1"/>
    <col min="5" max="16384" width="9.37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503</v>
      </c>
      <c r="B3" s="26"/>
      <c r="C3" s="77" t="s">
        <v>1</v>
      </c>
      <c r="D3" s="234"/>
      <c r="E3" s="233"/>
      <c r="F3" s="233"/>
    </row>
    <row r="4" spans="1:6" ht="15.75" customHeight="1">
      <c r="A4" s="26" t="s">
        <v>504</v>
      </c>
      <c r="B4" s="26"/>
      <c r="C4" s="235"/>
      <c r="D4" s="233"/>
      <c r="E4" s="316" t="s">
        <v>2</v>
      </c>
      <c r="F4" s="233"/>
    </row>
    <row r="5" spans="1:6" ht="15.75" customHeight="1">
      <c r="A5" s="26" t="s">
        <v>519</v>
      </c>
      <c r="B5" s="26"/>
      <c r="C5" s="235"/>
      <c r="D5" s="122" t="s">
        <v>4</v>
      </c>
      <c r="E5" s="27"/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>
        <v>58</v>
      </c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58</v>
      </c>
    </row>
    <row r="21" spans="1:4" ht="12.75">
      <c r="A21" s="246" t="s">
        <v>314</v>
      </c>
      <c r="B21" s="247" t="s">
        <v>315</v>
      </c>
      <c r="C21" s="227"/>
      <c r="D21" s="227">
        <v>31</v>
      </c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>
        <v>15</v>
      </c>
      <c r="D23" s="227">
        <v>28</v>
      </c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/>
      <c r="D25" s="227">
        <v>7</v>
      </c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>
        <v>3</v>
      </c>
      <c r="D27" s="227">
        <v>30</v>
      </c>
    </row>
    <row r="28" spans="1:4" ht="12.75">
      <c r="A28" s="248" t="s">
        <v>325</v>
      </c>
      <c r="B28" s="249" t="s">
        <v>326</v>
      </c>
      <c r="C28" s="228">
        <f>SUM(C21:C27)</f>
        <v>18</v>
      </c>
      <c r="D28" s="228">
        <f>SUM(D21:D27)</f>
        <v>96</v>
      </c>
    </row>
    <row r="29" spans="1:4" ht="12.75">
      <c r="A29" s="250" t="s">
        <v>327</v>
      </c>
      <c r="B29" s="244" t="s">
        <v>328</v>
      </c>
      <c r="C29" s="228">
        <f>+C20-C28</f>
        <v>-18</v>
      </c>
      <c r="D29" s="228">
        <f>+D20-D28</f>
        <v>-38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4</v>
      </c>
      <c r="D31" s="227">
        <v>1</v>
      </c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>
        <v>5</v>
      </c>
      <c r="D33" s="227"/>
    </row>
    <row r="34" spans="1:4" ht="12.75">
      <c r="A34" s="248" t="s">
        <v>312</v>
      </c>
      <c r="B34" s="245" t="s">
        <v>336</v>
      </c>
      <c r="C34" s="228">
        <f>SUM(C31:C33)</f>
        <v>9</v>
      </c>
      <c r="D34" s="228">
        <f>SUM(D31:D33)</f>
        <v>1</v>
      </c>
    </row>
    <row r="35" spans="1:4" ht="12.75">
      <c r="A35" s="246" t="s">
        <v>337</v>
      </c>
      <c r="B35" s="247" t="s">
        <v>338</v>
      </c>
      <c r="C35" s="227">
        <v>9</v>
      </c>
      <c r="D35" s="227"/>
    </row>
    <row r="36" spans="1:4" ht="12.75">
      <c r="A36" s="246" t="s">
        <v>339</v>
      </c>
      <c r="B36" s="247" t="s">
        <v>340</v>
      </c>
      <c r="C36" s="227"/>
      <c r="D36" s="227">
        <v>6</v>
      </c>
    </row>
    <row r="37" spans="1:4" ht="12.75">
      <c r="A37" s="246" t="s">
        <v>341</v>
      </c>
      <c r="B37" s="247" t="s">
        <v>342</v>
      </c>
      <c r="C37" s="227"/>
      <c r="D37" s="227"/>
    </row>
    <row r="38" spans="1:4" ht="12.75">
      <c r="A38" s="246" t="s">
        <v>343</v>
      </c>
      <c r="B38" s="247" t="s">
        <v>344</v>
      </c>
      <c r="C38" s="227"/>
      <c r="D38" s="227">
        <v>1</v>
      </c>
    </row>
    <row r="39" spans="1:4" ht="12.75">
      <c r="A39" s="248" t="s">
        <v>325</v>
      </c>
      <c r="B39" s="249" t="s">
        <v>345</v>
      </c>
      <c r="C39" s="228">
        <f>SUM(C35:C38)</f>
        <v>9</v>
      </c>
      <c r="D39" s="228">
        <f>SUM(D35:D38)</f>
        <v>7</v>
      </c>
    </row>
    <row r="40" spans="1:4" ht="12.75">
      <c r="A40" s="250" t="s">
        <v>346</v>
      </c>
      <c r="B40" s="244" t="s">
        <v>347</v>
      </c>
      <c r="C40" s="228">
        <f>+C34-C39</f>
        <v>0</v>
      </c>
      <c r="D40" s="228">
        <f>+D34-D39</f>
        <v>-6</v>
      </c>
    </row>
    <row r="41" spans="1:4" ht="12.75">
      <c r="A41" s="252" t="s">
        <v>348</v>
      </c>
      <c r="B41" s="249" t="s">
        <v>349</v>
      </c>
      <c r="C41" s="228">
        <f>+C29+C40</f>
        <v>-18</v>
      </c>
      <c r="D41" s="228">
        <f>+D29+D40</f>
        <v>-44</v>
      </c>
    </row>
    <row r="42" spans="1:4" ht="12.75">
      <c r="A42" s="252" t="s">
        <v>350</v>
      </c>
      <c r="B42" s="249" t="s">
        <v>351</v>
      </c>
      <c r="C42" s="228">
        <f>+D43</f>
        <v>141</v>
      </c>
      <c r="D42" s="227">
        <v>185</v>
      </c>
    </row>
    <row r="43" spans="1:11" s="231" customFormat="1" ht="13.5" thickBot="1">
      <c r="A43" s="252" t="s">
        <v>352</v>
      </c>
      <c r="B43" s="244" t="s">
        <v>353</v>
      </c>
      <c r="C43" s="228">
        <f>+C41+C42</f>
        <v>123</v>
      </c>
      <c r="D43" s="228">
        <f>+D41+D42</f>
        <v>141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/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518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landscape" paperSize="9" scale="75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7"/>
  <sheetViews>
    <sheetView workbookViewId="0" topLeftCell="A1">
      <selection activeCell="A38" sqref="A38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15" customHeight="1">
      <c r="A3" s="88"/>
      <c r="B3" s="26" t="s">
        <v>505</v>
      </c>
      <c r="C3" s="22"/>
      <c r="D3" s="22"/>
      <c r="E3" s="22" t="s">
        <v>1</v>
      </c>
      <c r="G3" s="107" t="s">
        <v>2</v>
      </c>
      <c r="H3" s="27"/>
    </row>
    <row r="4" spans="1:8" ht="15.75">
      <c r="A4" s="18"/>
      <c r="B4" s="26" t="s">
        <v>521</v>
      </c>
      <c r="C4" s="17"/>
      <c r="D4" s="17"/>
      <c r="E4" s="17"/>
      <c r="F4" s="17"/>
      <c r="G4" s="108" t="s">
        <v>506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323"/>
      <c r="D8" s="254"/>
      <c r="E8" s="324"/>
      <c r="F8" s="323"/>
      <c r="G8" s="254"/>
    </row>
    <row r="9" spans="1:7" ht="12.75">
      <c r="A9" s="7" t="s">
        <v>364</v>
      </c>
      <c r="B9" s="7"/>
      <c r="C9" s="323"/>
      <c r="D9" s="254"/>
      <c r="E9" s="324"/>
      <c r="F9" s="323"/>
      <c r="G9" s="254"/>
    </row>
    <row r="10" spans="1:7" ht="12.75">
      <c r="A10" s="7" t="s">
        <v>365</v>
      </c>
      <c r="B10" s="7"/>
      <c r="C10" s="323"/>
      <c r="D10" s="254"/>
      <c r="E10" s="324"/>
      <c r="F10" s="323"/>
      <c r="G10" s="254"/>
    </row>
    <row r="11" spans="1:7" ht="12.75">
      <c r="A11" s="7" t="s">
        <v>366</v>
      </c>
      <c r="B11" s="7"/>
      <c r="C11" s="323"/>
      <c r="D11" s="254"/>
      <c r="E11" s="324"/>
      <c r="F11" s="323"/>
      <c r="G11" s="254"/>
    </row>
    <row r="12" spans="1:7" ht="12.75">
      <c r="A12" s="7" t="s">
        <v>367</v>
      </c>
      <c r="B12" s="7"/>
      <c r="C12" s="323"/>
      <c r="D12" s="254"/>
      <c r="E12" s="324"/>
      <c r="F12" s="323"/>
      <c r="G12" s="254"/>
    </row>
    <row r="13" spans="1:7" ht="12.75">
      <c r="A13" s="7" t="s">
        <v>368</v>
      </c>
      <c r="B13" s="7"/>
      <c r="C13" s="323"/>
      <c r="D13" s="254"/>
      <c r="E13" s="324"/>
      <c r="F13" s="323"/>
      <c r="G13" s="254"/>
    </row>
    <row r="14" spans="1:7" ht="12.75">
      <c r="A14" s="7" t="s">
        <v>369</v>
      </c>
      <c r="B14" s="7"/>
      <c r="C14" s="323"/>
      <c r="D14" s="254"/>
      <c r="E14" s="324"/>
      <c r="F14" s="32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42">
        <f>SUM(C8:C27)</f>
        <v>0</v>
      </c>
      <c r="D28" s="7"/>
      <c r="E28" s="7"/>
      <c r="F28" s="42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9" t="s">
        <v>520</v>
      </c>
      <c r="B37" s="19"/>
      <c r="C37" s="20" t="s">
        <v>193</v>
      </c>
      <c r="D37" s="10"/>
      <c r="E37" s="10"/>
      <c r="F37" s="11" t="s">
        <v>195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7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workbookViewId="0" topLeftCell="A19">
      <selection activeCell="A5" sqref="A5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.75">
      <c r="A1" s="318" t="s">
        <v>388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24">
      <c r="A3" s="26" t="s">
        <v>507</v>
      </c>
      <c r="B3" s="320"/>
      <c r="C3" s="320" t="s">
        <v>1</v>
      </c>
      <c r="D3" s="320"/>
      <c r="E3" s="121" t="s">
        <v>2</v>
      </c>
      <c r="F3" s="121"/>
      <c r="G3" s="12"/>
    </row>
    <row r="4" spans="1:7" ht="12.75" customHeight="1">
      <c r="A4" s="26" t="s">
        <v>522</v>
      </c>
      <c r="B4" s="321"/>
      <c r="C4" s="322"/>
      <c r="D4" s="321"/>
      <c r="E4" s="122" t="s">
        <v>4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84">
      <c r="A6" s="255" t="s">
        <v>389</v>
      </c>
      <c r="B6" s="256" t="s">
        <v>483</v>
      </c>
      <c r="C6" s="119" t="s">
        <v>482</v>
      </c>
      <c r="D6" s="84" t="s">
        <v>392</v>
      </c>
      <c r="E6" s="119" t="s">
        <v>390</v>
      </c>
      <c r="F6" s="119" t="s">
        <v>391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393</v>
      </c>
      <c r="G7" s="13"/>
    </row>
    <row r="8" spans="1:7" ht="12.75">
      <c r="A8" s="85"/>
      <c r="B8" s="253"/>
      <c r="C8" s="253"/>
      <c r="D8" s="254"/>
      <c r="E8" s="253"/>
      <c r="F8" s="7">
        <f aca="true" t="shared" si="0" ref="F8:F28">+B8+C8-E8</f>
        <v>0</v>
      </c>
      <c r="G8" s="10"/>
    </row>
    <row r="9" spans="1:7" ht="12.75">
      <c r="A9" s="7" t="s">
        <v>508</v>
      </c>
      <c r="B9" s="323"/>
      <c r="C9" s="323">
        <v>9</v>
      </c>
      <c r="D9" s="254"/>
      <c r="E9" s="323">
        <v>9</v>
      </c>
      <c r="F9" s="42">
        <v>0</v>
      </c>
      <c r="G9" s="10"/>
    </row>
    <row r="10" spans="1:7" ht="12.75">
      <c r="A10" s="7" t="s">
        <v>509</v>
      </c>
      <c r="B10" s="323">
        <v>59</v>
      </c>
      <c r="C10" s="323"/>
      <c r="D10" s="254"/>
      <c r="E10" s="323">
        <v>59</v>
      </c>
      <c r="F10" s="42">
        <v>0</v>
      </c>
      <c r="G10" s="10"/>
    </row>
    <row r="11" spans="1:7" ht="12.75">
      <c r="A11" s="7" t="s">
        <v>513</v>
      </c>
      <c r="B11" s="323">
        <v>1</v>
      </c>
      <c r="C11" s="323">
        <v>11</v>
      </c>
      <c r="D11" s="254"/>
      <c r="E11" s="323">
        <v>12</v>
      </c>
      <c r="F11" s="42">
        <v>0</v>
      </c>
      <c r="G11" s="10"/>
    </row>
    <row r="12" spans="1:7" ht="12.75">
      <c r="A12" s="7" t="s">
        <v>510</v>
      </c>
      <c r="B12" s="323">
        <v>1</v>
      </c>
      <c r="C12" s="323">
        <v>2</v>
      </c>
      <c r="D12" s="254"/>
      <c r="E12" s="323">
        <v>3</v>
      </c>
      <c r="F12" s="42">
        <v>0</v>
      </c>
      <c r="G12" s="10"/>
    </row>
    <row r="13" spans="1:7" ht="12.75">
      <c r="A13" s="7" t="s">
        <v>511</v>
      </c>
      <c r="B13" s="323"/>
      <c r="C13" s="323"/>
      <c r="D13" s="254"/>
      <c r="E13" s="323"/>
      <c r="F13" s="42">
        <v>0</v>
      </c>
      <c r="G13" s="10"/>
    </row>
    <row r="14" spans="1:7" ht="12.75">
      <c r="A14" s="7" t="s">
        <v>512</v>
      </c>
      <c r="B14" s="323">
        <v>2</v>
      </c>
      <c r="C14" s="323">
        <v>1</v>
      </c>
      <c r="D14" s="254"/>
      <c r="E14" s="323">
        <v>3</v>
      </c>
      <c r="F14" s="42">
        <v>0</v>
      </c>
      <c r="G14" s="10"/>
    </row>
    <row r="15" spans="1:7" ht="12.75">
      <c r="A15" s="7"/>
      <c r="B15" s="253"/>
      <c r="C15" s="253"/>
      <c r="D15" s="254"/>
      <c r="E15" s="323"/>
      <c r="F15" s="42">
        <f t="shared" si="0"/>
        <v>0</v>
      </c>
      <c r="G15" s="10"/>
    </row>
    <row r="16" spans="1:7" ht="12.75">
      <c r="A16" s="7"/>
      <c r="B16" s="253"/>
      <c r="C16" s="253"/>
      <c r="D16" s="254"/>
      <c r="E16" s="323"/>
      <c r="F16" s="42">
        <f t="shared" si="0"/>
        <v>0</v>
      </c>
      <c r="G16" s="10"/>
    </row>
    <row r="17" spans="1:7" ht="12.75">
      <c r="A17" s="7"/>
      <c r="B17" s="253"/>
      <c r="C17" s="253"/>
      <c r="D17" s="254"/>
      <c r="E17" s="323"/>
      <c r="F17" s="42">
        <f t="shared" si="0"/>
        <v>0</v>
      </c>
      <c r="G17" s="10"/>
    </row>
    <row r="18" spans="1:7" ht="12.75">
      <c r="A18" s="7"/>
      <c r="B18" s="253"/>
      <c r="C18" s="253"/>
      <c r="D18" s="254"/>
      <c r="E18" s="323"/>
      <c r="F18" s="42">
        <f t="shared" si="0"/>
        <v>0</v>
      </c>
      <c r="G18" s="10"/>
    </row>
    <row r="19" spans="1:7" ht="12.75">
      <c r="A19" s="7"/>
      <c r="B19" s="253"/>
      <c r="C19" s="253"/>
      <c r="D19" s="254"/>
      <c r="E19" s="323"/>
      <c r="F19" s="42">
        <f t="shared" si="0"/>
        <v>0</v>
      </c>
      <c r="G19" s="10"/>
    </row>
    <row r="20" spans="1:7" ht="12.75">
      <c r="A20" s="7"/>
      <c r="B20" s="253"/>
      <c r="C20" s="253"/>
      <c r="D20" s="254"/>
      <c r="E20" s="323"/>
      <c r="F20" s="42">
        <f t="shared" si="0"/>
        <v>0</v>
      </c>
      <c r="G20" s="10"/>
    </row>
    <row r="21" spans="1:7" ht="12.75">
      <c r="A21" s="7"/>
      <c r="B21" s="253"/>
      <c r="C21" s="253"/>
      <c r="D21" s="254"/>
      <c r="E21" s="323"/>
      <c r="F21" s="42">
        <f t="shared" si="0"/>
        <v>0</v>
      </c>
      <c r="G21" s="10"/>
    </row>
    <row r="22" spans="1:7" ht="12.75">
      <c r="A22" s="7"/>
      <c r="B22" s="253"/>
      <c r="C22" s="253"/>
      <c r="D22" s="254"/>
      <c r="E22" s="323"/>
      <c r="F22" s="42">
        <f t="shared" si="0"/>
        <v>0</v>
      </c>
      <c r="G22" s="10"/>
    </row>
    <row r="23" spans="1:7" ht="12.75">
      <c r="A23" s="7"/>
      <c r="B23" s="253"/>
      <c r="C23" s="253"/>
      <c r="D23" s="254"/>
      <c r="E23" s="323"/>
      <c r="F23" s="42">
        <f t="shared" si="0"/>
        <v>0</v>
      </c>
      <c r="G23" s="10"/>
    </row>
    <row r="24" spans="1:7" ht="12.75">
      <c r="A24" s="7"/>
      <c r="B24" s="253"/>
      <c r="C24" s="253"/>
      <c r="D24" s="254"/>
      <c r="E24" s="323"/>
      <c r="F24" s="42">
        <f t="shared" si="0"/>
        <v>0</v>
      </c>
      <c r="G24" s="10"/>
    </row>
    <row r="25" spans="1:7" ht="12.75">
      <c r="A25" s="7"/>
      <c r="B25" s="253"/>
      <c r="C25" s="253"/>
      <c r="D25" s="254"/>
      <c r="E25" s="323"/>
      <c r="F25" s="42">
        <f t="shared" si="0"/>
        <v>0</v>
      </c>
      <c r="G25" s="10"/>
    </row>
    <row r="26" spans="1:7" ht="12.75">
      <c r="A26" s="7"/>
      <c r="B26" s="253"/>
      <c r="C26" s="253"/>
      <c r="D26" s="254"/>
      <c r="E26" s="323"/>
      <c r="F26" s="42">
        <f t="shared" si="0"/>
        <v>0</v>
      </c>
      <c r="G26" s="10"/>
    </row>
    <row r="27" spans="1:7" ht="12.75">
      <c r="A27" s="7"/>
      <c r="B27" s="253"/>
      <c r="C27" s="253"/>
      <c r="D27" s="254"/>
      <c r="E27" s="323"/>
      <c r="F27" s="42">
        <f t="shared" si="0"/>
        <v>0</v>
      </c>
      <c r="G27" s="10"/>
    </row>
    <row r="28" spans="1:7" ht="12.75">
      <c r="A28" s="7"/>
      <c r="B28" s="253"/>
      <c r="C28" s="253"/>
      <c r="D28" s="254"/>
      <c r="E28" s="323"/>
      <c r="F28" s="42">
        <f t="shared" si="0"/>
        <v>0</v>
      </c>
      <c r="G28" s="10"/>
    </row>
    <row r="29" spans="1:7" ht="12.75">
      <c r="A29" s="7" t="s">
        <v>383</v>
      </c>
      <c r="B29" s="42">
        <f>SUM(B8:B28)</f>
        <v>63</v>
      </c>
      <c r="C29" s="42">
        <f>SUM(C8:C28)</f>
        <v>23</v>
      </c>
      <c r="D29" s="254"/>
      <c r="E29" s="42">
        <f>SUM(E8:E28)</f>
        <v>86</v>
      </c>
      <c r="F29" s="42">
        <f>SUM(F8:F28)</f>
        <v>0</v>
      </c>
      <c r="G29" s="10"/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394</v>
      </c>
      <c r="B31" s="55"/>
      <c r="C31" s="55"/>
      <c r="D31" s="55"/>
      <c r="E31" s="55"/>
      <c r="F31" s="55"/>
      <c r="G31" s="10"/>
    </row>
    <row r="32" spans="1:7" ht="12.75">
      <c r="A32" s="327" t="s">
        <v>395</v>
      </c>
      <c r="B32" s="327"/>
      <c r="C32" s="327"/>
      <c r="D32" s="327"/>
      <c r="E32" s="327"/>
      <c r="F32" s="327"/>
      <c r="G32" s="10"/>
    </row>
    <row r="33" spans="1:7" ht="12.75">
      <c r="A33" s="327" t="s">
        <v>396</v>
      </c>
      <c r="B33" s="327"/>
      <c r="C33" s="327"/>
      <c r="D33" s="327"/>
      <c r="E33" s="327"/>
      <c r="F33" s="327"/>
      <c r="G33" s="10"/>
    </row>
    <row r="34" spans="1:7" ht="32.25" customHeight="1">
      <c r="A34" s="328" t="s">
        <v>498</v>
      </c>
      <c r="B34" s="329"/>
      <c r="C34" s="329"/>
      <c r="D34" s="329"/>
      <c r="E34" s="329"/>
      <c r="F34" s="329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520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75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J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375" style="222" customWidth="1"/>
    <col min="6" max="6" width="13.50390625" style="188" customWidth="1"/>
    <col min="7" max="7" width="17.50390625" style="188" customWidth="1"/>
    <col min="8" max="8" width="10.50390625" style="222" customWidth="1"/>
    <col min="9" max="9" width="10.875" style="222" customWidth="1"/>
    <col min="10" max="16384" width="10.625" style="180" customWidth="1"/>
  </cols>
  <sheetData>
    <row r="1" spans="1:10" ht="12.75">
      <c r="A1" s="176" t="s">
        <v>398</v>
      </c>
      <c r="B1" s="177"/>
      <c r="C1" s="177"/>
      <c r="D1" s="177"/>
      <c r="E1" s="177"/>
      <c r="F1" s="178"/>
      <c r="G1" s="177"/>
      <c r="H1" s="177"/>
      <c r="I1" s="179" t="s">
        <v>399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400</v>
      </c>
      <c r="B3" s="181"/>
      <c r="C3" s="182"/>
      <c r="D3" s="182"/>
      <c r="E3" s="182"/>
      <c r="F3" s="181"/>
      <c r="G3" s="177"/>
      <c r="H3" s="121" t="s">
        <v>2</v>
      </c>
      <c r="I3" s="121"/>
      <c r="J3" s="317"/>
    </row>
    <row r="4" spans="1:10" s="184" customFormat="1" ht="14.25">
      <c r="A4" s="183"/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3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3" t="s">
        <v>401</v>
      </c>
      <c r="B6" s="333"/>
      <c r="C6" s="333"/>
      <c r="D6" s="333"/>
      <c r="E6" s="333"/>
      <c r="F6" s="333"/>
      <c r="G6" s="333" t="s">
        <v>402</v>
      </c>
      <c r="H6" s="334"/>
      <c r="I6" s="334"/>
    </row>
    <row r="7" spans="1:9" s="187" customFormat="1" ht="48">
      <c r="A7" s="186" t="s">
        <v>403</v>
      </c>
      <c r="B7" s="186" t="s">
        <v>199</v>
      </c>
      <c r="C7" s="186" t="s">
        <v>404</v>
      </c>
      <c r="D7" s="186" t="s">
        <v>405</v>
      </c>
      <c r="E7" s="186" t="s">
        <v>405</v>
      </c>
      <c r="F7" s="186" t="s">
        <v>406</v>
      </c>
      <c r="G7" s="186" t="s">
        <v>407</v>
      </c>
      <c r="H7" s="186" t="s">
        <v>408</v>
      </c>
      <c r="I7" s="186" t="s">
        <v>409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410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411</v>
      </c>
      <c r="B10" s="186"/>
      <c r="C10" s="186"/>
      <c r="D10" s="186"/>
      <c r="E10" s="186"/>
      <c r="F10" s="191"/>
      <c r="G10" s="192" t="s">
        <v>412</v>
      </c>
      <c r="H10" s="193"/>
      <c r="I10" s="194"/>
    </row>
    <row r="11" spans="1:9" s="184" customFormat="1" ht="12.75">
      <c r="A11" s="195" t="s">
        <v>23</v>
      </c>
      <c r="B11" s="125" t="s">
        <v>413</v>
      </c>
      <c r="C11" s="196"/>
      <c r="D11" s="196"/>
      <c r="E11" s="196"/>
      <c r="F11" s="197"/>
      <c r="G11" s="198" t="s">
        <v>414</v>
      </c>
      <c r="H11" s="199"/>
      <c r="I11" s="200"/>
    </row>
    <row r="12" spans="1:9" s="184" customFormat="1" ht="12.75">
      <c r="A12" s="195" t="s">
        <v>27</v>
      </c>
      <c r="B12" s="125" t="s">
        <v>415</v>
      </c>
      <c r="C12" s="196"/>
      <c r="D12" s="196"/>
      <c r="E12" s="196"/>
      <c r="F12" s="197"/>
      <c r="G12" s="330" t="s">
        <v>416</v>
      </c>
      <c r="H12" s="199"/>
      <c r="I12" s="200"/>
    </row>
    <row r="13" spans="1:9" s="184" customFormat="1" ht="12.75">
      <c r="A13" s="201" t="s">
        <v>417</v>
      </c>
      <c r="B13" s="125" t="s">
        <v>418</v>
      </c>
      <c r="C13" s="196"/>
      <c r="D13" s="196"/>
      <c r="E13" s="196"/>
      <c r="F13" s="197"/>
      <c r="G13" s="335"/>
      <c r="H13" s="199"/>
      <c r="I13" s="200"/>
    </row>
    <row r="14" spans="1:9" s="184" customFormat="1" ht="12.75">
      <c r="A14" s="201" t="s">
        <v>39</v>
      </c>
      <c r="B14" s="125" t="s">
        <v>419</v>
      </c>
      <c r="C14" s="196"/>
      <c r="D14" s="196"/>
      <c r="E14" s="196"/>
      <c r="F14" s="196"/>
      <c r="G14" s="330" t="s">
        <v>420</v>
      </c>
      <c r="H14" s="200"/>
      <c r="I14" s="200"/>
    </row>
    <row r="15" spans="1:9" s="184" customFormat="1" ht="12.75">
      <c r="A15" s="201" t="s">
        <v>43</v>
      </c>
      <c r="B15" s="202" t="s">
        <v>421</v>
      </c>
      <c r="C15" s="196"/>
      <c r="D15" s="196"/>
      <c r="E15" s="196"/>
      <c r="F15" s="203"/>
      <c r="G15" s="335"/>
      <c r="H15" s="200"/>
      <c r="I15" s="200"/>
    </row>
    <row r="16" spans="1:9" s="184" customFormat="1" ht="12.75">
      <c r="A16" s="201" t="s">
        <v>422</v>
      </c>
      <c r="B16" s="125" t="s">
        <v>423</v>
      </c>
      <c r="C16" s="196"/>
      <c r="D16" s="196"/>
      <c r="E16" s="196"/>
      <c r="F16" s="196"/>
      <c r="G16" s="330" t="s">
        <v>424</v>
      </c>
      <c r="H16" s="200"/>
      <c r="I16" s="200"/>
    </row>
    <row r="17" spans="1:9" s="184" customFormat="1" ht="12.75">
      <c r="A17" s="201" t="s">
        <v>425</v>
      </c>
      <c r="B17" s="125" t="s">
        <v>426</v>
      </c>
      <c r="C17" s="204"/>
      <c r="D17" s="204"/>
      <c r="E17" s="204"/>
      <c r="F17" s="204"/>
      <c r="G17" s="331"/>
      <c r="H17" s="200"/>
      <c r="I17" s="200"/>
    </row>
    <row r="18" spans="1:9" s="184" customFormat="1" ht="24">
      <c r="A18" s="201" t="s">
        <v>52</v>
      </c>
      <c r="B18" s="125" t="s">
        <v>427</v>
      </c>
      <c r="C18" s="196"/>
      <c r="D18" s="196"/>
      <c r="E18" s="196"/>
      <c r="F18" s="196"/>
      <c r="G18" s="205" t="s">
        <v>428</v>
      </c>
      <c r="H18" s="200"/>
      <c r="I18" s="200"/>
    </row>
    <row r="19" spans="1:9" s="184" customFormat="1" ht="12.75">
      <c r="A19" s="144" t="s">
        <v>41</v>
      </c>
      <c r="B19" s="130" t="s">
        <v>429</v>
      </c>
      <c r="C19" s="206">
        <f>SUM(C11:C16)+C18</f>
        <v>0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0" t="s">
        <v>430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1"/>
      <c r="H20" s="200"/>
      <c r="I20" s="200"/>
    </row>
    <row r="21" spans="1:9" s="184" customFormat="1" ht="12.75">
      <c r="A21" s="201" t="s">
        <v>61</v>
      </c>
      <c r="B21" s="125" t="s">
        <v>431</v>
      </c>
      <c r="C21" s="196"/>
      <c r="D21" s="196"/>
      <c r="E21" s="196"/>
      <c r="F21" s="196"/>
      <c r="G21" s="330" t="s">
        <v>432</v>
      </c>
      <c r="H21" s="200"/>
      <c r="I21" s="200"/>
    </row>
    <row r="22" spans="1:9" s="184" customFormat="1" ht="12.75">
      <c r="A22" s="207" t="s">
        <v>65</v>
      </c>
      <c r="B22" s="125" t="s">
        <v>433</v>
      </c>
      <c r="C22" s="196"/>
      <c r="D22" s="196"/>
      <c r="E22" s="196"/>
      <c r="F22" s="196"/>
      <c r="G22" s="331"/>
      <c r="H22" s="200"/>
      <c r="I22" s="200"/>
    </row>
    <row r="23" spans="1:9" s="184" customFormat="1" ht="12.75">
      <c r="A23" s="201" t="s">
        <v>67</v>
      </c>
      <c r="B23" s="125" t="s">
        <v>434</v>
      </c>
      <c r="C23" s="196"/>
      <c r="D23" s="196"/>
      <c r="E23" s="196"/>
      <c r="F23" s="196"/>
      <c r="G23" s="330" t="s">
        <v>435</v>
      </c>
      <c r="H23" s="200"/>
      <c r="I23" s="200"/>
    </row>
    <row r="24" spans="1:9" s="184" customFormat="1" ht="12.75">
      <c r="A24" s="201" t="s">
        <v>71</v>
      </c>
      <c r="B24" s="125" t="s">
        <v>436</v>
      </c>
      <c r="C24" s="196"/>
      <c r="D24" s="196"/>
      <c r="E24" s="196"/>
      <c r="F24" s="196"/>
      <c r="G24" s="331"/>
      <c r="H24" s="200"/>
      <c r="I24" s="200"/>
    </row>
    <row r="25" spans="1:9" s="184" customFormat="1" ht="12.75">
      <c r="A25" s="144" t="s">
        <v>74</v>
      </c>
      <c r="B25" s="208" t="s">
        <v>437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0" t="s">
        <v>438</v>
      </c>
      <c r="H25" s="200"/>
      <c r="I25" s="200"/>
    </row>
    <row r="26" spans="1:9" ht="12.75">
      <c r="A26" s="189" t="s">
        <v>77</v>
      </c>
      <c r="B26" s="125" t="s">
        <v>439</v>
      </c>
      <c r="C26" s="206"/>
      <c r="D26" s="206"/>
      <c r="E26" s="206"/>
      <c r="F26" s="206"/>
      <c r="G26" s="331"/>
      <c r="H26" s="200"/>
      <c r="I26" s="200"/>
    </row>
    <row r="27" spans="1:9" ht="12.75">
      <c r="A27" s="209" t="s">
        <v>80</v>
      </c>
      <c r="B27" s="125" t="s">
        <v>440</v>
      </c>
      <c r="C27" s="196"/>
      <c r="D27" s="196"/>
      <c r="E27" s="196"/>
      <c r="F27" s="196"/>
      <c r="G27" s="330" t="s">
        <v>441</v>
      </c>
      <c r="H27" s="200"/>
      <c r="I27" s="200"/>
    </row>
    <row r="28" spans="1:9" s="184" customFormat="1" ht="12.75">
      <c r="A28" s="201" t="s">
        <v>84</v>
      </c>
      <c r="B28" s="202" t="s">
        <v>442</v>
      </c>
      <c r="C28" s="196"/>
      <c r="D28" s="196"/>
      <c r="E28" s="196"/>
      <c r="F28" s="196"/>
      <c r="G28" s="331"/>
      <c r="H28" s="200"/>
      <c r="I28" s="200"/>
    </row>
    <row r="29" spans="1:9" s="184" customFormat="1" ht="12.75">
      <c r="A29" s="201" t="s">
        <v>88</v>
      </c>
      <c r="B29" s="125" t="s">
        <v>443</v>
      </c>
      <c r="C29" s="196"/>
      <c r="D29" s="196"/>
      <c r="E29" s="196"/>
      <c r="F29" s="196"/>
      <c r="G29" s="330" t="s">
        <v>444</v>
      </c>
      <c r="H29" s="200"/>
      <c r="I29" s="200"/>
    </row>
    <row r="30" spans="1:9" s="184" customFormat="1" ht="12.75">
      <c r="A30" s="201" t="s">
        <v>92</v>
      </c>
      <c r="B30" s="125" t="s">
        <v>445</v>
      </c>
      <c r="C30" s="196"/>
      <c r="D30" s="196"/>
      <c r="E30" s="196"/>
      <c r="F30" s="196"/>
      <c r="G30" s="331"/>
      <c r="H30" s="200"/>
      <c r="I30" s="200"/>
    </row>
    <row r="31" spans="1:9" s="184" customFormat="1" ht="12.75">
      <c r="A31" s="201" t="s">
        <v>96</v>
      </c>
      <c r="B31" s="125" t="s">
        <v>446</v>
      </c>
      <c r="C31" s="196"/>
      <c r="D31" s="196"/>
      <c r="E31" s="196"/>
      <c r="F31" s="196"/>
      <c r="G31" s="210"/>
      <c r="H31" s="200"/>
      <c r="I31" s="200"/>
    </row>
    <row r="32" spans="1:9" s="184" customFormat="1" ht="24">
      <c r="A32" s="144" t="s">
        <v>100</v>
      </c>
      <c r="B32" s="130" t="s">
        <v>447</v>
      </c>
      <c r="C32" s="206">
        <f>SUM(C27:C31)</f>
        <v>0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448</v>
      </c>
      <c r="B33" s="130" t="s">
        <v>449</v>
      </c>
      <c r="C33" s="206">
        <f>C32+C25+C19</f>
        <v>0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450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451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452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453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454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455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456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457</v>
      </c>
      <c r="C43" s="257"/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458</v>
      </c>
      <c r="C44" s="196"/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459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460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461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462</v>
      </c>
      <c r="C48" s="196"/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456</v>
      </c>
      <c r="C49" s="206">
        <f>SUM(C43:C48)</f>
        <v>0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463</v>
      </c>
      <c r="B51" s="217" t="s">
        <v>464</v>
      </c>
      <c r="C51" s="206">
        <f>SUM(C52:C55)</f>
        <v>0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465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466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467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468</v>
      </c>
      <c r="C55" s="196"/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469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470</v>
      </c>
      <c r="B57" s="217" t="s">
        <v>471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472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473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474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475</v>
      </c>
      <c r="C61" s="206">
        <f>C51+C56+C57+C59+C60</f>
        <v>0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476</v>
      </c>
      <c r="B62" s="219" t="s">
        <v>477</v>
      </c>
      <c r="C62" s="206">
        <f>C61+C49+C41</f>
        <v>0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478</v>
      </c>
      <c r="B63" s="219" t="s">
        <v>479</v>
      </c>
      <c r="C63" s="206">
        <f>C62+C33</f>
        <v>0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0</v>
      </c>
      <c r="I63" s="258">
        <f>SUM(I10:I62)</f>
        <v>0</v>
      </c>
    </row>
    <row r="64" spans="1:9" ht="12.75">
      <c r="A64" s="221" t="s">
        <v>394</v>
      </c>
      <c r="I64" s="188"/>
    </row>
    <row r="65" spans="1:9" ht="24.75" customHeight="1">
      <c r="A65" s="332" t="s">
        <v>495</v>
      </c>
      <c r="B65" s="329"/>
      <c r="C65" s="329"/>
      <c r="D65" s="329"/>
      <c r="E65" s="329"/>
      <c r="F65" s="329"/>
      <c r="G65" s="329"/>
      <c r="H65" s="329"/>
      <c r="I65" s="329"/>
    </row>
    <row r="66" spans="1:9" ht="12.75">
      <c r="A66" s="332" t="s">
        <v>499</v>
      </c>
      <c r="B66" s="332"/>
      <c r="C66" s="332"/>
      <c r="D66" s="332"/>
      <c r="E66" s="332"/>
      <c r="F66" s="332"/>
      <c r="G66" s="336"/>
      <c r="H66" s="336"/>
      <c r="I66" s="336"/>
    </row>
    <row r="67" spans="1:9" ht="12.75" customHeight="1">
      <c r="A67" s="332" t="s">
        <v>500</v>
      </c>
      <c r="B67" s="329"/>
      <c r="C67" s="329"/>
      <c r="D67" s="329"/>
      <c r="E67" s="329"/>
      <c r="F67" s="329"/>
      <c r="G67" s="329"/>
      <c r="H67" s="329"/>
      <c r="I67" s="329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480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A67:I67"/>
    <mergeCell ref="G16:G17"/>
    <mergeCell ref="G19:G20"/>
    <mergeCell ref="A6:F6"/>
    <mergeCell ref="G6:I6"/>
    <mergeCell ref="G12:G13"/>
    <mergeCell ref="G14:G15"/>
    <mergeCell ref="A66:I66"/>
    <mergeCell ref="G29:G30"/>
    <mergeCell ref="G21:G22"/>
    <mergeCell ref="G23:G24"/>
    <mergeCell ref="G25:G26"/>
    <mergeCell ref="G27:G28"/>
    <mergeCell ref="A65:I6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Atanas Atanasov</cp:lastModifiedBy>
  <cp:lastPrinted>1998-01-01T04:07:27Z</cp:lastPrinted>
  <dcterms:created xsi:type="dcterms:W3CDTF">2000-06-29T12:02:40Z</dcterms:created>
  <dcterms:modified xsi:type="dcterms:W3CDTF">2009-08-10T11:45:10Z</dcterms:modified>
  <cp:category/>
  <cp:version/>
  <cp:contentType/>
  <cp:contentStatus/>
</cp:coreProperties>
</file>